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diaz caceres\Desktop\"/>
    </mc:Choice>
  </mc:AlternateContent>
  <bookViews>
    <workbookView xWindow="0" yWindow="0" windowWidth="15795" windowHeight="14340"/>
  </bookViews>
  <sheets>
    <sheet name="Deuda Exigible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23" i="1"/>
  <c r="I21" i="1"/>
  <c r="I19" i="1"/>
  <c r="I17" i="1"/>
  <c r="I15" i="1"/>
  <c r="I13" i="1"/>
  <c r="I11" i="1"/>
  <c r="I9" i="1"/>
  <c r="I7" i="1"/>
  <c r="H237" i="1"/>
  <c r="I235" i="1"/>
  <c r="I165" i="1"/>
  <c r="I163" i="1"/>
  <c r="I159" i="1"/>
  <c r="I157" i="1"/>
  <c r="I155" i="1"/>
  <c r="I152" i="1"/>
  <c r="I149" i="1"/>
  <c r="I147" i="1"/>
  <c r="I145" i="1"/>
  <c r="I141" i="1"/>
  <c r="I136" i="1"/>
  <c r="I129" i="1"/>
  <c r="I125" i="1"/>
  <c r="I123" i="1"/>
  <c r="I121" i="1"/>
  <c r="I116" i="1"/>
  <c r="I114" i="1"/>
  <c r="I100" i="1"/>
  <c r="I98" i="1"/>
  <c r="I47" i="1"/>
  <c r="I45" i="1"/>
  <c r="I42" i="1"/>
  <c r="I39" i="1"/>
  <c r="I31" i="1"/>
  <c r="I33" i="1"/>
  <c r="I29" i="1"/>
  <c r="I237" i="1" l="1"/>
  <c r="I238" i="1" s="1"/>
</calcChain>
</file>

<file path=xl/sharedStrings.xml><?xml version="1.0" encoding="utf-8"?>
<sst xmlns="http://schemas.openxmlformats.org/spreadsheetml/2006/main" count="1166" uniqueCount="552">
  <si>
    <t>rut</t>
  </si>
  <si>
    <t>nombre</t>
  </si>
  <si>
    <t>factura</t>
  </si>
  <si>
    <t>concepto_pres</t>
  </si>
  <si>
    <t>detalle</t>
  </si>
  <si>
    <t>saldo</t>
  </si>
  <si>
    <t>fecha_emision</t>
  </si>
  <si>
    <t>2</t>
  </si>
  <si>
    <t>LAMICH VIDAL GLADYS MARINA</t>
  </si>
  <si>
    <t>10</t>
  </si>
  <si>
    <t xml:space="preserve">2152209002      </t>
  </si>
  <si>
    <t>SERVICIO ARRIENDO INMUEBLE CALLE FLORIN ROMAN 435</t>
  </si>
  <si>
    <t>28092021</t>
  </si>
  <si>
    <t>8</t>
  </si>
  <si>
    <t>COFRÉ BERRÍOS LUIS ROBERTO</t>
  </si>
  <si>
    <t>1141</t>
  </si>
  <si>
    <t>ARRIENDO INMUEBLE MES OCTUBRE DE 2021 PROG. CENTRO DIA BUIN</t>
  </si>
  <si>
    <t>0</t>
  </si>
  <si>
    <t>CATALÁN LEÓN HILDA GLADYS</t>
  </si>
  <si>
    <t>1960</t>
  </si>
  <si>
    <t xml:space="preserve">2152602         </t>
  </si>
  <si>
    <t>PAGO TRANSACCION JUDICIAL PARA DOÑA HILDA GLADYS CATALAN LEON</t>
  </si>
  <si>
    <t>25082021</t>
  </si>
  <si>
    <t>RUIZ RODRIGO RODRIGO JORGE</t>
  </si>
  <si>
    <t>20368</t>
  </si>
  <si>
    <t xml:space="preserve">2153407         </t>
  </si>
  <si>
    <t>200 PALOS 2X3, Y 50 KG DE CLAVOS (P. MAIPO)</t>
  </si>
  <si>
    <t>18012018</t>
  </si>
  <si>
    <t>CARREÑO PINTO VICTORIA ALEJANDRINA</t>
  </si>
  <si>
    <t>120</t>
  </si>
  <si>
    <t>MERCADERIA PARA LA BUENA ATENCION EN BIBLIOTECA</t>
  </si>
  <si>
    <t>14092017</t>
  </si>
  <si>
    <t>GRANT CORTES LIA RAQUEL</t>
  </si>
  <si>
    <t>390085</t>
  </si>
  <si>
    <t>MATERIALES DEPENDENCIA DE TRANSITO</t>
  </si>
  <si>
    <t>18082017</t>
  </si>
  <si>
    <t>390086</t>
  </si>
  <si>
    <t>PALMA CARRASCO JORGE SALVADOR</t>
  </si>
  <si>
    <t>1</t>
  </si>
  <si>
    <t>SERVICIO DE ARRIENDO INMUEBLE PARA TRANSITO ENERO-DICIEMBRE 2021</t>
  </si>
  <si>
    <t>01012021</t>
  </si>
  <si>
    <t>MOYA GONZÁLEZ LUIS EDUARDO</t>
  </si>
  <si>
    <t>350</t>
  </si>
  <si>
    <t>REFRIGERIOS PARA ANIVERSARIO LOCALIDAD NUEVO BUIN</t>
  </si>
  <si>
    <t>MEJIAS PIZARRO FRANCISCO</t>
  </si>
  <si>
    <t>411</t>
  </si>
  <si>
    <t xml:space="preserve">2152206001      </t>
  </si>
  <si>
    <t>Serv. Mantencion Preventiva Aires Acondicionados CCB</t>
  </si>
  <si>
    <t>21092021</t>
  </si>
  <si>
    <t>9</t>
  </si>
  <si>
    <t>GONZALEZ TAPIA ALEX</t>
  </si>
  <si>
    <t>282</t>
  </si>
  <si>
    <t>PMU-FIE Ampliacion de sala Servicios Higiénicos Escuela Rosales del</t>
  </si>
  <si>
    <t>03082016</t>
  </si>
  <si>
    <t>SANCHEZ ROJAS JOSE</t>
  </si>
  <si>
    <t>44145</t>
  </si>
  <si>
    <t xml:space="preserve">2152401001001   </t>
  </si>
  <si>
    <t>Adq. Materiales Construccion p/ayuda a familias afectadas por incendio</t>
  </si>
  <si>
    <t>31082021</t>
  </si>
  <si>
    <t>38523</t>
  </si>
  <si>
    <t>Adquisicion de perfiles de fierro destinados para reparaciones varia</t>
  </si>
  <si>
    <t>09112020</t>
  </si>
  <si>
    <t>ZÚÑIGA SILVA VÍCTOR EDUARDO</t>
  </si>
  <si>
    <t>2271</t>
  </si>
  <si>
    <t xml:space="preserve">2152601         </t>
  </si>
  <si>
    <t>DEVOLUCION VICTOR ZUÑIGA SILVA DUPLICIDAD PAGO PERMISO DE CIRCULAC</t>
  </si>
  <si>
    <t>29092021</t>
  </si>
  <si>
    <t>ALARCON SANCHEZ NICOLAS ALEJANDRO</t>
  </si>
  <si>
    <t>378</t>
  </si>
  <si>
    <t>PAGO PERITO CAUSA ROL C-1722-2013</t>
  </si>
  <si>
    <t>08052019</t>
  </si>
  <si>
    <t>OSSES MARÍN CARLA JAVIERA</t>
  </si>
  <si>
    <t>83</t>
  </si>
  <si>
    <t>ADQUISICION MATERIALES DE CONSUMO PARA ANIVERSARIO COMUNAL 2016</t>
  </si>
  <si>
    <t>19052016</t>
  </si>
  <si>
    <t>104</t>
  </si>
  <si>
    <t>CONTRATACION DIRECTA POR SRVICIOS DE CATERING ANIVERSARIO DE MAIPO</t>
  </si>
  <si>
    <t>17112016</t>
  </si>
  <si>
    <t>VEGA MARTINEZ ANA MARIA</t>
  </si>
  <si>
    <t>440</t>
  </si>
  <si>
    <t>ADQUISICION BOLSAS ECOLOGICAS PARA EXPO TURISMO</t>
  </si>
  <si>
    <t>26042018</t>
  </si>
  <si>
    <t>ALDAY RODRIGUEZ RODRIGO ANDRES</t>
  </si>
  <si>
    <t>17396</t>
  </si>
  <si>
    <t xml:space="preserve">2152904         </t>
  </si>
  <si>
    <t>ADQUISICION MICROONDAS Y REFRIGERADOR - SECPLA</t>
  </si>
  <si>
    <t>14092021</t>
  </si>
  <si>
    <t>MIRANDA JOFRE JOCELYN ALEJANDRA</t>
  </si>
  <si>
    <t>332</t>
  </si>
  <si>
    <t>PAGO ALUMNO EN PRACTICA</t>
  </si>
  <si>
    <t>03022020</t>
  </si>
  <si>
    <t>CARO MUÑOZ HUGO MAURICIO</t>
  </si>
  <si>
    <t>1931</t>
  </si>
  <si>
    <t xml:space="preserve">2152103007      </t>
  </si>
  <si>
    <t>PAGO PRACTICA PROFESIONAL HUGO CARO MUÑOZ</t>
  </si>
  <si>
    <t>20082021</t>
  </si>
  <si>
    <t>RETAMALES GONZALEZ MARIA CONSUELO</t>
  </si>
  <si>
    <t>1929</t>
  </si>
  <si>
    <t>PAGO PRACTICA PROFESIONAL MARIA RETAMALES GONZALEZ</t>
  </si>
  <si>
    <t>GONZALEZ OLAVE GUSTAVO DANIEL</t>
  </si>
  <si>
    <t>1930</t>
  </si>
  <si>
    <t>PAGO PRACTICA PROFESIONAL GUSTAVO GONZALEZ OLAVE</t>
  </si>
  <si>
    <t>OLEA CONCHA LUIS ESTEBAN</t>
  </si>
  <si>
    <t>333</t>
  </si>
  <si>
    <t>PEREZ VERA LUCY JAVIERA</t>
  </si>
  <si>
    <t>102</t>
  </si>
  <si>
    <t>PAGO PRACTICA PROFESIONAL ALUMNA LUCY PEREZ VERA</t>
  </si>
  <si>
    <t>10012020</t>
  </si>
  <si>
    <t>ORELLANA GALLARCE LILIANA</t>
  </si>
  <si>
    <t>1932</t>
  </si>
  <si>
    <t>PAGO PRACTICA PROFESIONAL LILIANA ORELLANA GALARCE</t>
  </si>
  <si>
    <t>CARRASCO VASQUEZ SEBASTIAN IGNACIO</t>
  </si>
  <si>
    <t>331</t>
  </si>
  <si>
    <t>SANDOVAL RELDO FRANCISCA DEL PILAR</t>
  </si>
  <si>
    <t>2049</t>
  </si>
  <si>
    <t>Autorizase Práctica Profesional Francisca Sandoval Reldo en Contabilid</t>
  </si>
  <si>
    <t>03092021</t>
  </si>
  <si>
    <t>MENESES CORDOVA KRISHNA BELEN</t>
  </si>
  <si>
    <t>661</t>
  </si>
  <si>
    <t>03032020</t>
  </si>
  <si>
    <t xml:space="preserve">TESORERIA GENERAL DE LA REPUBLICA  </t>
  </si>
  <si>
    <t xml:space="preserve">2152403090001   </t>
  </si>
  <si>
    <t>PAGO FONDO COMUN MUNICIPAL MES SEPTIEMBRE DE 2021</t>
  </si>
  <si>
    <t xml:space="preserve">2152403092001   </t>
  </si>
  <si>
    <t xml:space="preserve">CASA DE LA MONEDA DE CHILE S.A.  </t>
  </si>
  <si>
    <t>328584</t>
  </si>
  <si>
    <t xml:space="preserve">2152204001      </t>
  </si>
  <si>
    <t>Memo. Tránsito N°334/2021 Duplicado Placa Carro de Arrastre PXI-247</t>
  </si>
  <si>
    <t xml:space="preserve">SERVICIO DE REGISTRO CIVIL E IDENTIFICACION  </t>
  </si>
  <si>
    <t xml:space="preserve">2152208999      </t>
  </si>
  <si>
    <t>EMISION CERTIFICADOS TRANSITO MES FEBRERO DE 2021</t>
  </si>
  <si>
    <t>15032021</t>
  </si>
  <si>
    <t xml:space="preserve">AGUAS ANDINAS S.A.  </t>
  </si>
  <si>
    <t>198645140</t>
  </si>
  <si>
    <t xml:space="preserve">2152205002001   </t>
  </si>
  <si>
    <t>Consumo agua potable Áreas Verdes y Dependencias Municipales Ago-Sep 2</t>
  </si>
  <si>
    <t>198645830</t>
  </si>
  <si>
    <t>198651351</t>
  </si>
  <si>
    <t>198655895</t>
  </si>
  <si>
    <t>16092021</t>
  </si>
  <si>
    <t>198655943</t>
  </si>
  <si>
    <t>198656062</t>
  </si>
  <si>
    <t>6006396</t>
  </si>
  <si>
    <t>6008624</t>
  </si>
  <si>
    <t>6008764</t>
  </si>
  <si>
    <t>17092021</t>
  </si>
  <si>
    <t>6003426</t>
  </si>
  <si>
    <t>13092021</t>
  </si>
  <si>
    <t>6005878</t>
  </si>
  <si>
    <t>6006049</t>
  </si>
  <si>
    <t>6006050</t>
  </si>
  <si>
    <t>6006053</t>
  </si>
  <si>
    <t>6006056</t>
  </si>
  <si>
    <t>198656328</t>
  </si>
  <si>
    <t>198656453</t>
  </si>
  <si>
    <t>198834119</t>
  </si>
  <si>
    <t>20092021</t>
  </si>
  <si>
    <t>199037762</t>
  </si>
  <si>
    <t>23092021</t>
  </si>
  <si>
    <t>5998047</t>
  </si>
  <si>
    <t>11092021</t>
  </si>
  <si>
    <t>6003299</t>
  </si>
  <si>
    <t>198399190</t>
  </si>
  <si>
    <t xml:space="preserve">2152205002002   </t>
  </si>
  <si>
    <t>198557506</t>
  </si>
  <si>
    <t>6019968</t>
  </si>
  <si>
    <t>6022485</t>
  </si>
  <si>
    <t>174769700</t>
  </si>
  <si>
    <t>CONSUMO AGUA POTABLE CENTRO DE LA MUJER PERIODO AGO-SEP 2020</t>
  </si>
  <si>
    <t>16092020</t>
  </si>
  <si>
    <t xml:space="preserve">SEGUNDO JUZGADO DE LETRAS DE BUIN MAIPO  </t>
  </si>
  <si>
    <t>CAUSA JUDICIAL C-17-2018, BRIONES CON MUNICIPALIDAD</t>
  </si>
  <si>
    <t xml:space="preserve">ASOCIACION DE MUNICIPALIDADES DE CHILE  </t>
  </si>
  <si>
    <t>786</t>
  </si>
  <si>
    <t xml:space="preserve">2152211002      </t>
  </si>
  <si>
    <t>Capacitac, funcionarias Buin Seguro "Prog. de Capacitac. p/Dirección S</t>
  </si>
  <si>
    <t xml:space="preserve">ASOC.DE CANALES UNIDOS DE BUIN  </t>
  </si>
  <si>
    <t>CUOTA 1 AÑO 2021 AGUAS DE REGADIA ASOC. CANALES UNIDOS</t>
  </si>
  <si>
    <t xml:space="preserve">CORPORACION DE DESARROLLO SOCIAL DE BUIN  </t>
  </si>
  <si>
    <t>2246</t>
  </si>
  <si>
    <t xml:space="preserve">2152401007      </t>
  </si>
  <si>
    <t>APORTE ECONOMICO EN BENEFICIO DE MICHEL PEREZ TOBAR</t>
  </si>
  <si>
    <t>22092021</t>
  </si>
  <si>
    <t xml:space="preserve">SOCIEDAD CHILENA DEL DERECHO DE AUTOR  </t>
  </si>
  <si>
    <t>DERECHOS DE AUTOR ACTIVIDADES COMUNALES</t>
  </si>
  <si>
    <t>10012018</t>
  </si>
  <si>
    <t xml:space="preserve">NUTRIHOUSE LTDA.  </t>
  </si>
  <si>
    <t>2192</t>
  </si>
  <si>
    <t>APORTE ECONOMICO EN BENEFICIO DE CARLA CHACON SANTANDER</t>
  </si>
  <si>
    <t xml:space="preserve">TELEFONICA MOVILES CHILE S.A.  </t>
  </si>
  <si>
    <t>2666</t>
  </si>
  <si>
    <t>PAGO CUENTA TELEFONOS FUNCIONARIOS MUNICIPALES</t>
  </si>
  <si>
    <t>21122020</t>
  </si>
  <si>
    <t xml:space="preserve">CAPACITACIONES BUSTOS &amp; BUSTOS LIMITADA  </t>
  </si>
  <si>
    <t>141</t>
  </si>
  <si>
    <t>Curso Capacitación online Examinador Práctico funcionario Direccion de</t>
  </si>
  <si>
    <t xml:space="preserve">COMERCIAL ERRAZURIZ LTDA  </t>
  </si>
  <si>
    <t>27044</t>
  </si>
  <si>
    <t xml:space="preserve">2152206002      </t>
  </si>
  <si>
    <t>SERVICIO DE MANTENCION Y REPARACION DE VEHICULOS MUNICPALES</t>
  </si>
  <si>
    <t>25032021</t>
  </si>
  <si>
    <t>27405</t>
  </si>
  <si>
    <t>SERV. MANTENCION Y REPARACION VEHICULOS MUNICIPALES</t>
  </si>
  <si>
    <t>23042021</t>
  </si>
  <si>
    <t>27474</t>
  </si>
  <si>
    <t>Mantencion t Reparacion Vehiculos Municipales motorizados</t>
  </si>
  <si>
    <t>29042021</t>
  </si>
  <si>
    <t>27470</t>
  </si>
  <si>
    <t>Serv. Mantención y Reparación de Vehículos Municipales</t>
  </si>
  <si>
    <t>28042021</t>
  </si>
  <si>
    <t>28281</t>
  </si>
  <si>
    <t>MANTENCION Y REPARACION DE VEHICULOS MOTORIZADOS</t>
  </si>
  <si>
    <t>06072021</t>
  </si>
  <si>
    <t>28965</t>
  </si>
  <si>
    <t>Serv. Mantencion y Reparacion bus municipal Placa Patente DLKD26</t>
  </si>
  <si>
    <t>29131</t>
  </si>
  <si>
    <t>Serv. Mant. y Reparac. camioneta Nissan Placa Patente JSSS-95</t>
  </si>
  <si>
    <t>24092021</t>
  </si>
  <si>
    <t>28966</t>
  </si>
  <si>
    <t>Serv. Mant. y Reparac. camion Aljibe Placa Patente GVDV-19</t>
  </si>
  <si>
    <t>07092021</t>
  </si>
  <si>
    <t>28967</t>
  </si>
  <si>
    <t>Serv. Mant. y Reparac. Retroexcavadora Placa Patente HWRC-98</t>
  </si>
  <si>
    <t>29002</t>
  </si>
  <si>
    <t>Serv. Mant. y Reparac. camioneta Nissan Terrano Placa Patente JSSS-95</t>
  </si>
  <si>
    <t>29001</t>
  </si>
  <si>
    <t>Serv. Mant. y Reparac. camioneta ZNA Rojo Placa Patente HWHH-45</t>
  </si>
  <si>
    <t>29000</t>
  </si>
  <si>
    <t>Serv. Mant. y Reparac. camioneta Nissan Terrano Placa Patente JSSS-94</t>
  </si>
  <si>
    <t>28999</t>
  </si>
  <si>
    <t>Serv. Mant. y Reparac. camioneta Nissan Terrano Placa Patente CCKK-21</t>
  </si>
  <si>
    <t xml:space="preserve">FERRETERIA COMERCIAL L&amp;J LTDA.  </t>
  </si>
  <si>
    <t>9143</t>
  </si>
  <si>
    <t>ADQ. DE MATERIALES DE FERRETERIA PARA MANTENCION Y REPARACION DE COM</t>
  </si>
  <si>
    <t>27092019</t>
  </si>
  <si>
    <t>9144</t>
  </si>
  <si>
    <t xml:space="preserve">OTROARTE PRODUCCIONES ARTISTICAS SPA  </t>
  </si>
  <si>
    <t>234</t>
  </si>
  <si>
    <t xml:space="preserve">2152208011      </t>
  </si>
  <si>
    <t>Contratac. Directa obra artistica "Sueños de Circo" actividad "Pasamos</t>
  </si>
  <si>
    <t>27092021</t>
  </si>
  <si>
    <t xml:space="preserve">COMPAÑIA GENERAL DE ELECTRICIDAD S.A.  </t>
  </si>
  <si>
    <t>304891833</t>
  </si>
  <si>
    <t xml:space="preserve">2152212004      </t>
  </si>
  <si>
    <t>INTERES Y P.F.P BOL. CGE N°304891833 CONS CASA A. MAYOR</t>
  </si>
  <si>
    <t>01092021</t>
  </si>
  <si>
    <t xml:space="preserve">PRISMA S.A.  </t>
  </si>
  <si>
    <t>4648</t>
  </si>
  <si>
    <t xml:space="preserve">2152204010      </t>
  </si>
  <si>
    <t>Adquisisción de Pinturas para oficinas de DIMAAO</t>
  </si>
  <si>
    <t xml:space="preserve">INMOBILIARIA E INVERSIONES ALTO ANDINA SPA  </t>
  </si>
  <si>
    <t>291</t>
  </si>
  <si>
    <t>adjudicacion proyecto const. multicancha los viñedos III</t>
  </si>
  <si>
    <t>07122020</t>
  </si>
  <si>
    <t xml:space="preserve">1 ACTIVA PUBLICIDAD SPA  </t>
  </si>
  <si>
    <t>1167</t>
  </si>
  <si>
    <t>ADQ. DE ARTICULOS PUBLICITARIOS</t>
  </si>
  <si>
    <t>26122019</t>
  </si>
  <si>
    <t xml:space="preserve">CHILE WEATHER &amp; ENVIROMENT SPA  </t>
  </si>
  <si>
    <t>94</t>
  </si>
  <si>
    <t>Capacitacion para personal de Higiene Ambiental - DIMAO</t>
  </si>
  <si>
    <t xml:space="preserve">PADLOCK SECURITY SOCIEDAD ANONIMA  </t>
  </si>
  <si>
    <t>1977</t>
  </si>
  <si>
    <t>se obliga conforme a DMCA 1956 e informe final 1019</t>
  </si>
  <si>
    <t>2035</t>
  </si>
  <si>
    <t>25052017</t>
  </si>
  <si>
    <t>2043</t>
  </si>
  <si>
    <t>01012017</t>
  </si>
  <si>
    <t>1953</t>
  </si>
  <si>
    <t>SERVICIOS DE SEGURIDAD COMPLEJO DEPORTIVO BAJOS DE MATTE DIC.</t>
  </si>
  <si>
    <t>09012015</t>
  </si>
  <si>
    <t>1967</t>
  </si>
  <si>
    <t>SERVICIOS DE SEGURIDAD COMPLEJO DEPORTIVO BAJOS DE MATTE ENE.2015</t>
  </si>
  <si>
    <t>1990</t>
  </si>
  <si>
    <t>SERVICIOS DE SEGURIDAD COMPLEJO DEPORTIVO BAJOS DE MATTE FEB.2015</t>
  </si>
  <si>
    <t>18032015</t>
  </si>
  <si>
    <t>2010</t>
  </si>
  <si>
    <t>SERVICIOS DE SEGURIDAD COMPLEJO DEPORTIVO BAJOS DE MATTE MAR.2015</t>
  </si>
  <si>
    <t>10042015</t>
  </si>
  <si>
    <t>2033</t>
  </si>
  <si>
    <t>SERVICIOS DE SEGURIDAD COMPLEJO DEPORTIVO BAJOS DE MATTE ABR.2015</t>
  </si>
  <si>
    <t>12052015</t>
  </si>
  <si>
    <t>SERVICIO SEGURIDAD INSTALACIONES MUNICIPALES MAYO 2015</t>
  </si>
  <si>
    <t>08062015</t>
  </si>
  <si>
    <t>2044</t>
  </si>
  <si>
    <t>SERVICIO DE SEGURIDAD EN INSTALACIONES MUNICIPALES MAYO 2015</t>
  </si>
  <si>
    <t>1944</t>
  </si>
  <si>
    <t>SERVICIOS DE SEGURIDAD COMPLEJO DEPORTIVO BAJOS DE MATTE NOV.2015</t>
  </si>
  <si>
    <t xml:space="preserve">COMERCIAL CLIMATIZACION CHILE LIMITADA  </t>
  </si>
  <si>
    <t>92</t>
  </si>
  <si>
    <t>mantenimiento preventivo equipos aire acondicionado</t>
  </si>
  <si>
    <t>01108201</t>
  </si>
  <si>
    <t xml:space="preserve">INVERSIONES ITCONSULTANTS SPA  </t>
  </si>
  <si>
    <t>1246</t>
  </si>
  <si>
    <t xml:space="preserve">2152906001      </t>
  </si>
  <si>
    <t>Adquisición computador destinado para Secretaria DOM</t>
  </si>
  <si>
    <t xml:space="preserve">SOCIEDAD EDUCACIONAL SONRISAS LIMITADA  </t>
  </si>
  <si>
    <t>303</t>
  </si>
  <si>
    <t xml:space="preserve">2152208008      </t>
  </si>
  <si>
    <t>MATRICULA 2020 HIJOS FUNCIONARIOS MUNICIPALES</t>
  </si>
  <si>
    <t>06082021</t>
  </si>
  <si>
    <t>302</t>
  </si>
  <si>
    <t>SERVICIO SALA CUNA HIJOS FUNCIONARIOS MES MARZO 2020</t>
  </si>
  <si>
    <t>06082020</t>
  </si>
  <si>
    <t>301</t>
  </si>
  <si>
    <t>SERVICIO SALA CUNA HIJOS FUNCIONARIOS MES FEBRERO 2020</t>
  </si>
  <si>
    <t>299</t>
  </si>
  <si>
    <t>MATRICULA 2020 SALA CUNA HIJOS FUNCIONARIOS MUNICIPALES</t>
  </si>
  <si>
    <t xml:space="preserve">FERRETERIA SANTIAGO SPA.  </t>
  </si>
  <si>
    <t>201</t>
  </si>
  <si>
    <t xml:space="preserve">2152204999      </t>
  </si>
  <si>
    <t>Adq. conos señalizacion vial para cortes de transito Ferias y Otras Ac</t>
  </si>
  <si>
    <t xml:space="preserve">COEMRCIALIZADAORA MAITAL SPA  </t>
  </si>
  <si>
    <t>43</t>
  </si>
  <si>
    <t xml:space="preserve">2152201002      </t>
  </si>
  <si>
    <t>30 sacos de alimentos para perros</t>
  </si>
  <si>
    <t>10092021</t>
  </si>
  <si>
    <t xml:space="preserve">COMERCIALIZADORA FERRESET SPA  </t>
  </si>
  <si>
    <t>280</t>
  </si>
  <si>
    <t>ADQUISICION MATERIALES PARA HABILITACION DIRECCION TRANSITO</t>
  </si>
  <si>
    <t>13082021</t>
  </si>
  <si>
    <t xml:space="preserve">METALURGICA SILCOSIL LTDA  </t>
  </si>
  <si>
    <t>295420</t>
  </si>
  <si>
    <t>Adq. cajoneras mobiles de 2 cajones destinadas para RRHH</t>
  </si>
  <si>
    <t>295419</t>
  </si>
  <si>
    <t>ADQUISICION DE KARDEX DE MADERA 4 CAJONES</t>
  </si>
  <si>
    <t xml:space="preserve">AUTOMATICA Y REGULACION S.A.  </t>
  </si>
  <si>
    <t>44061</t>
  </si>
  <si>
    <t xml:space="preserve">2152208005      </t>
  </si>
  <si>
    <t>SERV. PROVISION Y MANT. CRUCES SEMAFOROS MES DE AGOSTO 2021</t>
  </si>
  <si>
    <t xml:space="preserve">DIMACOFI S.A.  </t>
  </si>
  <si>
    <t>519675</t>
  </si>
  <si>
    <t>SERVICIO ARRIENDO COPIADORAS MES JUNIO DE 2020</t>
  </si>
  <si>
    <t>30062020</t>
  </si>
  <si>
    <t xml:space="preserve">GENCO S.A.  </t>
  </si>
  <si>
    <t>2891</t>
  </si>
  <si>
    <t>SERVICIO RECOLECCION DE RESIDUOS DOMICILIARIOS MES ABRIL 2018</t>
  </si>
  <si>
    <t>29042018</t>
  </si>
  <si>
    <t xml:space="preserve">SODEXO SOLUCIONES DE MOTIVACION CHILE S.A.  </t>
  </si>
  <si>
    <t>110850</t>
  </si>
  <si>
    <t xml:space="preserve">2152202002      </t>
  </si>
  <si>
    <t>ADQUISICION DE VESTUARIO CORPORATIVO PARA DIMAO</t>
  </si>
  <si>
    <t>14072021</t>
  </si>
  <si>
    <t xml:space="preserve">PROVEEDORES INTEGRALES PRISA S.A.  </t>
  </si>
  <si>
    <t>11902355</t>
  </si>
  <si>
    <t xml:space="preserve">2152204009      </t>
  </si>
  <si>
    <t>Adquisición de Toner y tambor Brother para Dirección de Tránsito</t>
  </si>
  <si>
    <t>08092021</t>
  </si>
  <si>
    <t>11907416</t>
  </si>
  <si>
    <t>ADQUISICION CARTUCHOS C9352 Y C9351 - SECMU</t>
  </si>
  <si>
    <t>11915392</t>
  </si>
  <si>
    <t>Adquisición Toner para impresoras de la Dirección de Tránsito</t>
  </si>
  <si>
    <t xml:space="preserve">TRANSBANK SA  </t>
  </si>
  <si>
    <t>38418060</t>
  </si>
  <si>
    <t xml:space="preserve">2152210004      </t>
  </si>
  <si>
    <t>SERV. DE RECAUDACIÓN TARJETAS DE CRD. Y DEB. MES DE AGOSTO 2021</t>
  </si>
  <si>
    <t>38418061</t>
  </si>
  <si>
    <t>38418059</t>
  </si>
  <si>
    <t>SERV. DE RECAUDACIÓN TARJETAS DE CRED. Y DEB. MES DE AGOSTO 2021</t>
  </si>
  <si>
    <t>38755292</t>
  </si>
  <si>
    <t xml:space="preserve">SOCIEDAD CONCESIONARIA AUTOPISTA DEL ACONCAGU  </t>
  </si>
  <si>
    <t>8961092</t>
  </si>
  <si>
    <t>COBRO TAG VEHICULOS MUNICIPALES</t>
  </si>
  <si>
    <t xml:space="preserve">CONSORCIO SANTA MARTA S.A.  </t>
  </si>
  <si>
    <t>2287</t>
  </si>
  <si>
    <t>SERVICIO TRANS. Y DISPOSICION FINAL RESIDUOS DOMICILIARIOS JUNIO 201</t>
  </si>
  <si>
    <t>30062018</t>
  </si>
  <si>
    <t>6950</t>
  </si>
  <si>
    <t>2383</t>
  </si>
  <si>
    <t>SERVICIO TRANS. Y DISPOSICION FINAL RESIDUOS DOMICILIARIOS JULIO 201</t>
  </si>
  <si>
    <t>31072018</t>
  </si>
  <si>
    <t>7165</t>
  </si>
  <si>
    <t>2461</t>
  </si>
  <si>
    <t>SERVICIO TRANS. Y DISPOSICION FINAL RESIDUOS DOMICILIARIOS AGOSTO 20</t>
  </si>
  <si>
    <t>31082018</t>
  </si>
  <si>
    <t>7365</t>
  </si>
  <si>
    <t>3541</t>
  </si>
  <si>
    <t>TRASNSFERENCIA Y DISP. FINAL RESIDUOS DOMICILIARIOS Y OTROS AGO-19</t>
  </si>
  <si>
    <t>31082019</t>
  </si>
  <si>
    <t>10451</t>
  </si>
  <si>
    <t>3090</t>
  </si>
  <si>
    <t>SERVICIO DISPOSICION FINAL RESIDUOS DOMICILIARIOS MES MARZO 2019</t>
  </si>
  <si>
    <t>31032019</t>
  </si>
  <si>
    <t>9029</t>
  </si>
  <si>
    <t>3372</t>
  </si>
  <si>
    <t>SERVICIO DE DISPOSICION FINAL MES JUNIO DE 2019</t>
  </si>
  <si>
    <t>30062019</t>
  </si>
  <si>
    <t>9817</t>
  </si>
  <si>
    <t>3464</t>
  </si>
  <si>
    <t>SERVICIO DE DISPOSICION FINAL MES DE JULIO 2019</t>
  </si>
  <si>
    <t>31072019</t>
  </si>
  <si>
    <t>10146</t>
  </si>
  <si>
    <t>2886</t>
  </si>
  <si>
    <t>SERVICIO DE DISPOSICION FINAL RESIDUOS DOMCILIARIOS DICIEMBRE 2018</t>
  </si>
  <si>
    <t>31122019</t>
  </si>
  <si>
    <t>8362</t>
  </si>
  <si>
    <t>31122018</t>
  </si>
  <si>
    <t>2912</t>
  </si>
  <si>
    <t>SERVICIO DISPONIBILIDAD FINAL RESIDUOS DOMICILIARIOS MES ENERO 2019</t>
  </si>
  <si>
    <t>31012019</t>
  </si>
  <si>
    <t>8530</t>
  </si>
  <si>
    <t>3002</t>
  </si>
  <si>
    <t>SERVICIO DISPOSICION FINAL RESIDUOS DOMC. MES FEBRERO 2019</t>
  </si>
  <si>
    <t>28022019</t>
  </si>
  <si>
    <t>8734</t>
  </si>
  <si>
    <t>28032019</t>
  </si>
  <si>
    <t>2552</t>
  </si>
  <si>
    <t>SERVICIO TRANS. Y DISPOSICION FINAL RESIDUOS DOMICILIARIOS SEP. 2018</t>
  </si>
  <si>
    <t>30092018</t>
  </si>
  <si>
    <t>7631</t>
  </si>
  <si>
    <t>2643</t>
  </si>
  <si>
    <t>SERVICIO TRANS. Y DISPOSICION FINAL RESIDUOS DOMICILIARIOS OCT. 2018</t>
  </si>
  <si>
    <t>31102018</t>
  </si>
  <si>
    <t>7836</t>
  </si>
  <si>
    <t>2729</t>
  </si>
  <si>
    <t>SERVICIO TRANS. Y DISPOSICION FINAL RESIDUOS DOMICILIARIOS NOV 2018</t>
  </si>
  <si>
    <t>30112018</t>
  </si>
  <si>
    <t>8047</t>
  </si>
  <si>
    <t xml:space="preserve">IMPORTADORA Y DISTRIBUIDORA NEUMAX S.A.  </t>
  </si>
  <si>
    <t>54136</t>
  </si>
  <si>
    <t xml:space="preserve">2152204011      </t>
  </si>
  <si>
    <t>ADQUISICION DE MEUMÁTICOS PARA VEHICULOS MUNICIPALES</t>
  </si>
  <si>
    <t>06092021</t>
  </si>
  <si>
    <t>54282</t>
  </si>
  <si>
    <t>ADQUISICION DE NEUMATICOS, PARQUE AUTOMOTRIZ - DIDECO</t>
  </si>
  <si>
    <t xml:space="preserve">HDI SEGUROS S. A.  </t>
  </si>
  <si>
    <t>6852111</t>
  </si>
  <si>
    <t xml:space="preserve">2152210002      </t>
  </si>
  <si>
    <t>ENDOSO 27, 28 POLIZA 393465 VEH. LIVIANOS SEGUROS</t>
  </si>
  <si>
    <t>20072021</t>
  </si>
  <si>
    <t>6928296</t>
  </si>
  <si>
    <t>PRORROGA POR 3 MESES, SEGURO BIENES MUNIC. Y OTROS AÑO 2021</t>
  </si>
  <si>
    <t>6928304</t>
  </si>
  <si>
    <t>PRORROGA POR 3 MESES, SEGUROS BIENES MUNIC. Y OTROS AÑO 2021</t>
  </si>
  <si>
    <t>6929100</t>
  </si>
  <si>
    <t>PRORROGA SEGUROS 3 MESES, SEGURO BIENES MUNCI. Y OTROS AÑO 2021</t>
  </si>
  <si>
    <t xml:space="preserve">IT SOLUTIONS S.A.  </t>
  </si>
  <si>
    <t>65</t>
  </si>
  <si>
    <t>SOFTWER PARA D.O.M. DIGITAL</t>
  </si>
  <si>
    <t>26092017</t>
  </si>
  <si>
    <t>67</t>
  </si>
  <si>
    <t>27092017</t>
  </si>
  <si>
    <t xml:space="preserve">AGUAS SAN PEDRO S.A.  </t>
  </si>
  <si>
    <t>75631</t>
  </si>
  <si>
    <t>AGUA POTABLE AV CUMBRES/HUERTOS/AIRES/ALTO Y PLAZA BUIN AGO-SEP.21</t>
  </si>
  <si>
    <t>75634</t>
  </si>
  <si>
    <t>75635</t>
  </si>
  <si>
    <t>75636</t>
  </si>
  <si>
    <t>75637</t>
  </si>
  <si>
    <t>75639</t>
  </si>
  <si>
    <t>75657</t>
  </si>
  <si>
    <t>75658</t>
  </si>
  <si>
    <t>75659</t>
  </si>
  <si>
    <t>75660</t>
  </si>
  <si>
    <t>75661</t>
  </si>
  <si>
    <t>75699</t>
  </si>
  <si>
    <t>75647</t>
  </si>
  <si>
    <t>75652</t>
  </si>
  <si>
    <t>75653</t>
  </si>
  <si>
    <t>75654</t>
  </si>
  <si>
    <t>75655</t>
  </si>
  <si>
    <t>75656</t>
  </si>
  <si>
    <t>75640</t>
  </si>
  <si>
    <t>75641</t>
  </si>
  <si>
    <t>75642</t>
  </si>
  <si>
    <t>75643</t>
  </si>
  <si>
    <t>75644</t>
  </si>
  <si>
    <t>75646</t>
  </si>
  <si>
    <t xml:space="preserve">ILUSTRE MUNICIPALIDAD DE BUIN  </t>
  </si>
  <si>
    <t>2152101001001001</t>
  </si>
  <si>
    <t>REMUNERACIONES MES:8/2021   DOMINIO:SUELDOS MUNICIPALES  PROCESO:Compl</t>
  </si>
  <si>
    <t>26082021</t>
  </si>
  <si>
    <t>2152101001003001</t>
  </si>
  <si>
    <t>2152101001007001</t>
  </si>
  <si>
    <t>2152101001009005</t>
  </si>
  <si>
    <t>2152101001014001</t>
  </si>
  <si>
    <t>2152101001014002</t>
  </si>
  <si>
    <t>2152101001014003</t>
  </si>
  <si>
    <t>2152101001015001</t>
  </si>
  <si>
    <t xml:space="preserve">2152101002002   </t>
  </si>
  <si>
    <t>568</t>
  </si>
  <si>
    <t>569</t>
  </si>
  <si>
    <t>108581</t>
  </si>
  <si>
    <t>108584</t>
  </si>
  <si>
    <t>04395532-2</t>
  </si>
  <si>
    <t>05753349-8</t>
  </si>
  <si>
    <t>06899433-0</t>
  </si>
  <si>
    <t>07034236-7</t>
  </si>
  <si>
    <t>07801352-4</t>
  </si>
  <si>
    <t>08112942-8</t>
  </si>
  <si>
    <t>08322654-4</t>
  </si>
  <si>
    <t>10211254-7</t>
  </si>
  <si>
    <t>10956144-4</t>
  </si>
  <si>
    <t>11485227-9</t>
  </si>
  <si>
    <t>14274612-3</t>
  </si>
  <si>
    <t>15331186-2</t>
  </si>
  <si>
    <t>15383652-3</t>
  </si>
  <si>
    <t>15400510-2</t>
  </si>
  <si>
    <t>15442340-0</t>
  </si>
  <si>
    <t>16558483-k</t>
  </si>
  <si>
    <t>18860563-k</t>
  </si>
  <si>
    <t>19066230-6</t>
  </si>
  <si>
    <t>19323227-2</t>
  </si>
  <si>
    <t>19392171-k</t>
  </si>
  <si>
    <t>19428204-4</t>
  </si>
  <si>
    <t>19721340-k</t>
  </si>
  <si>
    <t>19827867-k</t>
  </si>
  <si>
    <t>19831036-0</t>
  </si>
  <si>
    <t>20206530-9</t>
  </si>
  <si>
    <t>20888319-4</t>
  </si>
  <si>
    <t>60805000-0</t>
  </si>
  <si>
    <t>60806000-6</t>
  </si>
  <si>
    <t>61002000-3</t>
  </si>
  <si>
    <t>61808000-5</t>
  </si>
  <si>
    <t>61957600-4</t>
  </si>
  <si>
    <t>65076037-9</t>
  </si>
  <si>
    <t>70060000-9</t>
  </si>
  <si>
    <t>70934900-7</t>
  </si>
  <si>
    <t>71387800-6</t>
  </si>
  <si>
    <t>76095459-4</t>
  </si>
  <si>
    <t>76124890-1</t>
  </si>
  <si>
    <t>76190241-5</t>
  </si>
  <si>
    <t>76195239-0</t>
  </si>
  <si>
    <t>76258116-7</t>
  </si>
  <si>
    <t>76347819-k</t>
  </si>
  <si>
    <t>76411321-7</t>
  </si>
  <si>
    <t>76419780-1</t>
  </si>
  <si>
    <t>76426213-1</t>
  </si>
  <si>
    <t>76428299-k</t>
  </si>
  <si>
    <t>76443167-7</t>
  </si>
  <si>
    <t>76674330-7</t>
  </si>
  <si>
    <t>76682909-0</t>
  </si>
  <si>
    <t>76728818-2</t>
  </si>
  <si>
    <t>76880233-5</t>
  </si>
  <si>
    <t>76961616-0</t>
  </si>
  <si>
    <t>76982597-5</t>
  </si>
  <si>
    <t>77211943-7</t>
  </si>
  <si>
    <t>79909150-k</t>
  </si>
  <si>
    <t>87606700-5</t>
  </si>
  <si>
    <t>92083000-5</t>
  </si>
  <si>
    <t>96547030-1</t>
  </si>
  <si>
    <t>96556930-8</t>
  </si>
  <si>
    <t>96556940-5</t>
  </si>
  <si>
    <t>96689310-9</t>
  </si>
  <si>
    <t>96820630-3</t>
  </si>
  <si>
    <t>96828810-5</t>
  </si>
  <si>
    <t>96989250-2</t>
  </si>
  <si>
    <t>99231000-6</t>
  </si>
  <si>
    <t>99588680-4</t>
  </si>
  <si>
    <t>99593190-7</t>
  </si>
  <si>
    <t>69072500-2</t>
  </si>
  <si>
    <t>PASIVO EXIGIBLE AL 30 09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</si>
</sst>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1" fontId="0" fillId="0" borderId="0" xfId="1" applyFont="1"/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1" fontId="2" fillId="2" borderId="0" xfId="1" applyFont="1" applyFill="1" applyAlignment="1">
      <alignment horizontal="center" vertical="center" shrinkToFit="1"/>
    </xf>
    <xf numFmtId="41" fontId="3" fillId="0" borderId="0" xfId="1" applyFont="1" applyAlignment="1">
      <alignment horizontal="right"/>
    </xf>
    <xf numFmtId="41" fontId="0" fillId="0" borderId="0" xfId="0" applyNumberFormat="1"/>
    <xf numFmtId="0" fontId="4" fillId="0" borderId="0" xfId="0" applyFont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38"/>
  <sheetViews>
    <sheetView tabSelected="1" topLeftCell="A145" workbookViewId="0">
      <selection activeCell="A145" sqref="A1:A1048576"/>
    </sheetView>
  </sheetViews>
  <sheetFormatPr baseColWidth="10" defaultRowHeight="15" x14ac:dyDescent="0.25"/>
  <cols>
    <col min="1" max="1" width="11.42578125" style="8"/>
    <col min="2" max="2" width="14" bestFit="1" customWidth="1"/>
    <col min="3" max="3" width="10.7109375" style="8" customWidth="1"/>
    <col min="4" max="4" width="50.7109375" customWidth="1"/>
    <col min="5" max="5" width="10" bestFit="1" customWidth="1"/>
    <col min="6" max="6" width="17.140625" bestFit="1" customWidth="1"/>
    <col min="7" max="7" width="71.42578125" bestFit="1" customWidth="1"/>
    <col min="8" max="8" width="12" style="7" bestFit="1" customWidth="1"/>
    <col min="9" max="9" width="12" bestFit="1" customWidth="1"/>
  </cols>
  <sheetData>
    <row r="2" spans="2:9" ht="31.5" x14ac:dyDescent="0.5">
      <c r="B2" s="17" t="s">
        <v>551</v>
      </c>
      <c r="C2" s="17"/>
      <c r="D2" s="17"/>
      <c r="E2" s="17"/>
      <c r="F2" s="17"/>
      <c r="G2" s="17"/>
      <c r="H2" s="17"/>
    </row>
    <row r="6" spans="2:9" x14ac:dyDescent="0.25">
      <c r="B6" s="2" t="s">
        <v>6</v>
      </c>
      <c r="C6" s="9" t="s">
        <v>0</v>
      </c>
      <c r="D6" s="1" t="s">
        <v>1</v>
      </c>
      <c r="E6" s="1" t="s">
        <v>2</v>
      </c>
      <c r="F6" s="1" t="s">
        <v>3</v>
      </c>
      <c r="G6" s="2" t="s">
        <v>4</v>
      </c>
      <c r="H6" s="14" t="s">
        <v>5</v>
      </c>
    </row>
    <row r="7" spans="2:9" ht="15.75" x14ac:dyDescent="0.3">
      <c r="B7" s="5" t="s">
        <v>471</v>
      </c>
      <c r="C7" s="10" t="s">
        <v>550</v>
      </c>
      <c r="D7" s="4" t="s">
        <v>468</v>
      </c>
      <c r="E7" s="5" t="s">
        <v>13</v>
      </c>
      <c r="F7" s="6" t="s">
        <v>469</v>
      </c>
      <c r="G7" s="3" t="s">
        <v>470</v>
      </c>
      <c r="H7" s="15">
        <v>-154010</v>
      </c>
      <c r="I7" s="16">
        <f>SUM(H7)</f>
        <v>-154010</v>
      </c>
    </row>
    <row r="8" spans="2:9" s="8" customFormat="1" ht="15.75" x14ac:dyDescent="0.3">
      <c r="B8" s="12"/>
      <c r="C8" s="10"/>
      <c r="D8" s="11"/>
      <c r="E8" s="12"/>
      <c r="F8" s="13"/>
      <c r="G8" s="10"/>
      <c r="H8" s="15"/>
    </row>
    <row r="9" spans="2:9" ht="15.75" x14ac:dyDescent="0.3">
      <c r="B9" s="5" t="s">
        <v>471</v>
      </c>
      <c r="C9" s="10" t="s">
        <v>550</v>
      </c>
      <c r="D9" s="4" t="s">
        <v>468</v>
      </c>
      <c r="E9" s="5" t="s">
        <v>13</v>
      </c>
      <c r="F9" s="6" t="s">
        <v>472</v>
      </c>
      <c r="G9" s="3" t="s">
        <v>470</v>
      </c>
      <c r="H9" s="15">
        <v>-112863</v>
      </c>
      <c r="I9" s="16">
        <f>SUM(H9)</f>
        <v>-112863</v>
      </c>
    </row>
    <row r="10" spans="2:9" s="8" customFormat="1" ht="15.75" x14ac:dyDescent="0.3">
      <c r="B10" s="12"/>
      <c r="C10" s="10"/>
      <c r="D10" s="11"/>
      <c r="E10" s="12"/>
      <c r="F10" s="13"/>
      <c r="G10" s="10"/>
      <c r="H10" s="15"/>
    </row>
    <row r="11" spans="2:9" ht="15.75" x14ac:dyDescent="0.3">
      <c r="B11" s="5" t="s">
        <v>471</v>
      </c>
      <c r="C11" s="10" t="s">
        <v>550</v>
      </c>
      <c r="D11" s="4" t="s">
        <v>468</v>
      </c>
      <c r="E11" s="5" t="s">
        <v>13</v>
      </c>
      <c r="F11" s="6" t="s">
        <v>473</v>
      </c>
      <c r="G11" s="3" t="s">
        <v>470</v>
      </c>
      <c r="H11" s="15">
        <v>-173724</v>
      </c>
      <c r="I11" s="16">
        <f>SUM(H11)</f>
        <v>-173724</v>
      </c>
    </row>
    <row r="12" spans="2:9" s="8" customFormat="1" ht="15.75" x14ac:dyDescent="0.3">
      <c r="B12" s="12"/>
      <c r="C12" s="10"/>
      <c r="D12" s="11"/>
      <c r="E12" s="12"/>
      <c r="F12" s="13"/>
      <c r="G12" s="10"/>
      <c r="H12" s="15"/>
    </row>
    <row r="13" spans="2:9" ht="15.75" x14ac:dyDescent="0.3">
      <c r="B13" s="5" t="s">
        <v>471</v>
      </c>
      <c r="C13" s="10" t="s">
        <v>550</v>
      </c>
      <c r="D13" s="4" t="s">
        <v>468</v>
      </c>
      <c r="E13" s="5" t="s">
        <v>13</v>
      </c>
      <c r="F13" s="6" t="s">
        <v>474</v>
      </c>
      <c r="G13" s="3" t="s">
        <v>470</v>
      </c>
      <c r="H13" s="15">
        <v>-12268</v>
      </c>
      <c r="I13" s="16">
        <f>SUM(H13)</f>
        <v>-12268</v>
      </c>
    </row>
    <row r="14" spans="2:9" s="8" customFormat="1" ht="15.75" x14ac:dyDescent="0.3">
      <c r="B14" s="12"/>
      <c r="C14" s="10"/>
      <c r="D14" s="11"/>
      <c r="E14" s="12"/>
      <c r="F14" s="13"/>
      <c r="G14" s="10"/>
      <c r="H14" s="15"/>
    </row>
    <row r="15" spans="2:9" ht="15.75" x14ac:dyDescent="0.3">
      <c r="B15" s="5" t="s">
        <v>471</v>
      </c>
      <c r="C15" s="10" t="s">
        <v>550</v>
      </c>
      <c r="D15" s="4" t="s">
        <v>468</v>
      </c>
      <c r="E15" s="5" t="s">
        <v>13</v>
      </c>
      <c r="F15" s="6" t="s">
        <v>475</v>
      </c>
      <c r="G15" s="3" t="s">
        <v>470</v>
      </c>
      <c r="H15" s="15">
        <v>-33112</v>
      </c>
      <c r="I15" s="16">
        <f>SUM(H15)</f>
        <v>-33112</v>
      </c>
    </row>
    <row r="16" spans="2:9" s="8" customFormat="1" ht="15.75" x14ac:dyDescent="0.3">
      <c r="B16" s="12"/>
      <c r="C16" s="10"/>
      <c r="D16" s="11"/>
      <c r="E16" s="12"/>
      <c r="F16" s="13"/>
      <c r="G16" s="10"/>
      <c r="H16" s="15"/>
    </row>
    <row r="17" spans="2:9" ht="15.75" x14ac:dyDescent="0.3">
      <c r="B17" s="5" t="s">
        <v>471</v>
      </c>
      <c r="C17" s="10" t="s">
        <v>550</v>
      </c>
      <c r="D17" s="4" t="s">
        <v>468</v>
      </c>
      <c r="E17" s="5" t="s">
        <v>13</v>
      </c>
      <c r="F17" s="6" t="s">
        <v>476</v>
      </c>
      <c r="G17" s="3" t="s">
        <v>470</v>
      </c>
      <c r="H17" s="15">
        <v>-12458</v>
      </c>
      <c r="I17" s="16">
        <f>SUM(H17)</f>
        <v>-12458</v>
      </c>
    </row>
    <row r="18" spans="2:9" s="8" customFormat="1" ht="15.75" x14ac:dyDescent="0.3">
      <c r="B18" s="12"/>
      <c r="C18" s="10"/>
      <c r="D18" s="11"/>
      <c r="E18" s="12"/>
      <c r="F18" s="13"/>
      <c r="G18" s="10"/>
      <c r="H18" s="15"/>
    </row>
    <row r="19" spans="2:9" ht="15.75" x14ac:dyDescent="0.3">
      <c r="B19" s="5" t="s">
        <v>471</v>
      </c>
      <c r="C19" s="10" t="s">
        <v>550</v>
      </c>
      <c r="D19" s="4" t="s">
        <v>468</v>
      </c>
      <c r="E19" s="5" t="s">
        <v>13</v>
      </c>
      <c r="F19" s="6" t="s">
        <v>477</v>
      </c>
      <c r="G19" s="3" t="s">
        <v>470</v>
      </c>
      <c r="H19" s="15">
        <v>-30202</v>
      </c>
      <c r="I19" s="16">
        <f>SUM(H19)</f>
        <v>-30202</v>
      </c>
    </row>
    <row r="20" spans="2:9" s="8" customFormat="1" ht="15.75" x14ac:dyDescent="0.3">
      <c r="B20" s="12"/>
      <c r="C20" s="10"/>
      <c r="D20" s="11"/>
      <c r="E20" s="12"/>
      <c r="F20" s="13"/>
      <c r="G20" s="10"/>
      <c r="H20" s="15"/>
    </row>
    <row r="21" spans="2:9" ht="15.75" x14ac:dyDescent="0.3">
      <c r="B21" s="5" t="s">
        <v>471</v>
      </c>
      <c r="C21" s="10" t="s">
        <v>550</v>
      </c>
      <c r="D21" s="4" t="s">
        <v>468</v>
      </c>
      <c r="E21" s="5" t="s">
        <v>13</v>
      </c>
      <c r="F21" s="6" t="s">
        <v>478</v>
      </c>
      <c r="G21" s="3" t="s">
        <v>470</v>
      </c>
      <c r="H21" s="15">
        <v>-7777</v>
      </c>
      <c r="I21" s="16">
        <f>SUM(H21)</f>
        <v>-7777</v>
      </c>
    </row>
    <row r="22" spans="2:9" s="8" customFormat="1" ht="15.75" x14ac:dyDescent="0.3">
      <c r="B22" s="12"/>
      <c r="C22" s="10"/>
      <c r="D22" s="11"/>
      <c r="E22" s="12"/>
      <c r="F22" s="13"/>
      <c r="G22" s="10"/>
      <c r="H22" s="15"/>
    </row>
    <row r="23" spans="2:9" ht="15.75" x14ac:dyDescent="0.3">
      <c r="B23" s="5" t="s">
        <v>471</v>
      </c>
      <c r="C23" s="10" t="s">
        <v>550</v>
      </c>
      <c r="D23" s="4" t="s">
        <v>468</v>
      </c>
      <c r="E23" s="5" t="s">
        <v>13</v>
      </c>
      <c r="F23" s="6" t="s">
        <v>479</v>
      </c>
      <c r="G23" s="3" t="s">
        <v>470</v>
      </c>
      <c r="H23" s="15">
        <v>-25963</v>
      </c>
      <c r="I23" s="16">
        <f>SUM(H23)</f>
        <v>-25963</v>
      </c>
    </row>
    <row r="24" spans="2:9" s="8" customFormat="1" ht="15.75" x14ac:dyDescent="0.3">
      <c r="B24" s="12"/>
      <c r="C24" s="10"/>
      <c r="D24" s="11"/>
      <c r="E24" s="12"/>
      <c r="F24" s="13"/>
      <c r="G24" s="10"/>
      <c r="H24" s="15"/>
    </row>
    <row r="25" spans="2:9" ht="15.75" x14ac:dyDescent="0.3">
      <c r="B25" s="5" t="s">
        <v>95</v>
      </c>
      <c r="C25" s="10" t="s">
        <v>501</v>
      </c>
      <c r="D25" s="4" t="s">
        <v>91</v>
      </c>
      <c r="E25" s="5" t="s">
        <v>92</v>
      </c>
      <c r="F25" s="6" t="s">
        <v>93</v>
      </c>
      <c r="G25" s="3" t="s">
        <v>94</v>
      </c>
      <c r="H25" s="15">
        <v>167787</v>
      </c>
    </row>
    <row r="26" spans="2:9" ht="15.75" x14ac:dyDescent="0.3">
      <c r="B26" s="5" t="s">
        <v>40</v>
      </c>
      <c r="C26" s="10" t="s">
        <v>502</v>
      </c>
      <c r="D26" s="4" t="s">
        <v>96</v>
      </c>
      <c r="E26" s="5" t="s">
        <v>97</v>
      </c>
      <c r="F26" s="6" t="s">
        <v>93</v>
      </c>
      <c r="G26" s="3" t="s">
        <v>98</v>
      </c>
      <c r="H26" s="15">
        <v>111363</v>
      </c>
    </row>
    <row r="27" spans="2:9" ht="15.75" x14ac:dyDescent="0.3">
      <c r="B27" s="5" t="s">
        <v>95</v>
      </c>
      <c r="C27" s="10" t="s">
        <v>503</v>
      </c>
      <c r="D27" s="4" t="s">
        <v>99</v>
      </c>
      <c r="E27" s="5" t="s">
        <v>100</v>
      </c>
      <c r="F27" s="6" t="s">
        <v>93</v>
      </c>
      <c r="G27" s="3" t="s">
        <v>101</v>
      </c>
      <c r="H27" s="15">
        <v>89090</v>
      </c>
    </row>
    <row r="28" spans="2:9" ht="15.75" x14ac:dyDescent="0.3">
      <c r="B28" s="5" t="s">
        <v>95</v>
      </c>
      <c r="C28" s="10" t="s">
        <v>506</v>
      </c>
      <c r="D28" s="4" t="s">
        <v>108</v>
      </c>
      <c r="E28" s="5" t="s">
        <v>109</v>
      </c>
      <c r="F28" s="6" t="s">
        <v>93</v>
      </c>
      <c r="G28" s="3" t="s">
        <v>110</v>
      </c>
      <c r="H28" s="15">
        <v>141060</v>
      </c>
    </row>
    <row r="29" spans="2:9" ht="15.75" x14ac:dyDescent="0.3">
      <c r="B29" s="5" t="s">
        <v>116</v>
      </c>
      <c r="C29" s="10" t="s">
        <v>508</v>
      </c>
      <c r="D29" s="4" t="s">
        <v>113</v>
      </c>
      <c r="E29" s="5" t="s">
        <v>114</v>
      </c>
      <c r="F29" s="6" t="s">
        <v>93</v>
      </c>
      <c r="G29" s="3" t="s">
        <v>115</v>
      </c>
      <c r="H29" s="15">
        <v>133636</v>
      </c>
      <c r="I29" s="16">
        <f>SUM(H25:H29)</f>
        <v>642936</v>
      </c>
    </row>
    <row r="30" spans="2:9" s="8" customFormat="1" ht="15.75" x14ac:dyDescent="0.3">
      <c r="B30" s="12"/>
      <c r="C30" s="10"/>
      <c r="D30" s="11"/>
      <c r="E30" s="12"/>
      <c r="F30" s="13"/>
      <c r="G30" s="10"/>
      <c r="H30" s="15"/>
    </row>
    <row r="31" spans="2:9" ht="15.75" x14ac:dyDescent="0.3">
      <c r="B31" s="5" t="s">
        <v>316</v>
      </c>
      <c r="C31" s="10" t="s">
        <v>535</v>
      </c>
      <c r="D31" s="4" t="s">
        <v>312</v>
      </c>
      <c r="E31" s="5" t="s">
        <v>313</v>
      </c>
      <c r="F31" s="6" t="s">
        <v>314</v>
      </c>
      <c r="G31" s="3" t="s">
        <v>315</v>
      </c>
      <c r="H31" s="15">
        <v>571200</v>
      </c>
      <c r="I31" s="16">
        <f>SUM(H31)</f>
        <v>571200</v>
      </c>
    </row>
    <row r="32" spans="2:9" s="8" customFormat="1" ht="15.75" x14ac:dyDescent="0.3">
      <c r="B32" s="12"/>
      <c r="C32" s="10"/>
      <c r="D32" s="11"/>
      <c r="E32" s="12"/>
      <c r="F32" s="13"/>
      <c r="G32" s="10"/>
      <c r="H32" s="15"/>
    </row>
    <row r="33" spans="2:9" ht="15.75" x14ac:dyDescent="0.3">
      <c r="B33" s="5" t="s">
        <v>342</v>
      </c>
      <c r="C33" s="10" t="s">
        <v>541</v>
      </c>
      <c r="D33" s="4" t="s">
        <v>338</v>
      </c>
      <c r="E33" s="5" t="s">
        <v>339</v>
      </c>
      <c r="F33" s="6" t="s">
        <v>340</v>
      </c>
      <c r="G33" s="3" t="s">
        <v>341</v>
      </c>
      <c r="H33" s="15">
        <v>9366609</v>
      </c>
      <c r="I33" s="16">
        <f>SUM(H33)</f>
        <v>9366609</v>
      </c>
    </row>
    <row r="34" spans="2:9" s="8" customFormat="1" ht="15.75" x14ac:dyDescent="0.3">
      <c r="B34" s="12"/>
      <c r="C34" s="10"/>
      <c r="D34" s="11"/>
      <c r="E34" s="12"/>
      <c r="F34" s="13"/>
      <c r="G34" s="10"/>
      <c r="H34" s="15"/>
    </row>
    <row r="35" spans="2:9" ht="15.75" x14ac:dyDescent="0.3">
      <c r="B35" s="5" t="s">
        <v>12</v>
      </c>
      <c r="C35" s="10" t="s">
        <v>511</v>
      </c>
      <c r="D35" s="4" t="s">
        <v>124</v>
      </c>
      <c r="E35" s="5" t="s">
        <v>125</v>
      </c>
      <c r="F35" s="6" t="s">
        <v>126</v>
      </c>
      <c r="G35" s="3" t="s">
        <v>127</v>
      </c>
      <c r="H35" s="15">
        <v>12862</v>
      </c>
      <c r="I35" s="16">
        <f>+H35</f>
        <v>12862</v>
      </c>
    </row>
    <row r="36" spans="2:9" s="8" customFormat="1" ht="15.75" x14ac:dyDescent="0.3">
      <c r="B36" s="12"/>
      <c r="C36" s="10"/>
      <c r="D36" s="11"/>
      <c r="E36" s="12"/>
      <c r="F36" s="13"/>
      <c r="G36" s="10"/>
      <c r="H36" s="15"/>
    </row>
    <row r="37" spans="2:9" ht="15.75" x14ac:dyDescent="0.3">
      <c r="B37" s="5" t="s">
        <v>347</v>
      </c>
      <c r="C37" s="10" t="s">
        <v>542</v>
      </c>
      <c r="D37" s="4" t="s">
        <v>343</v>
      </c>
      <c r="E37" s="5" t="s">
        <v>344</v>
      </c>
      <c r="F37" s="6" t="s">
        <v>345</v>
      </c>
      <c r="G37" s="3" t="s">
        <v>346</v>
      </c>
      <c r="H37" s="15">
        <v>910433</v>
      </c>
    </row>
    <row r="38" spans="2:9" ht="15.75" x14ac:dyDescent="0.3">
      <c r="B38" s="5" t="s">
        <v>147</v>
      </c>
      <c r="C38" s="10" t="s">
        <v>542</v>
      </c>
      <c r="D38" s="4" t="s">
        <v>343</v>
      </c>
      <c r="E38" s="5" t="s">
        <v>348</v>
      </c>
      <c r="F38" s="6" t="s">
        <v>345</v>
      </c>
      <c r="G38" s="3" t="s">
        <v>349</v>
      </c>
      <c r="H38" s="15">
        <v>161840</v>
      </c>
    </row>
    <row r="39" spans="2:9" ht="15.75" x14ac:dyDescent="0.3">
      <c r="B39" s="5" t="s">
        <v>156</v>
      </c>
      <c r="C39" s="10" t="s">
        <v>542</v>
      </c>
      <c r="D39" s="4" t="s">
        <v>343</v>
      </c>
      <c r="E39" s="5" t="s">
        <v>350</v>
      </c>
      <c r="F39" s="6" t="s">
        <v>345</v>
      </c>
      <c r="G39" s="3" t="s">
        <v>351</v>
      </c>
      <c r="H39" s="15">
        <v>521506</v>
      </c>
      <c r="I39" s="16">
        <f>SUM(H37:H39)</f>
        <v>1593779</v>
      </c>
    </row>
    <row r="40" spans="2:9" s="8" customFormat="1" ht="15.75" x14ac:dyDescent="0.3">
      <c r="B40" s="12"/>
      <c r="C40" s="10"/>
      <c r="D40" s="11"/>
      <c r="E40" s="12"/>
      <c r="F40" s="13"/>
      <c r="G40" s="10"/>
      <c r="H40" s="15"/>
    </row>
    <row r="41" spans="2:9" ht="15.75" x14ac:dyDescent="0.3">
      <c r="B41" s="5" t="s">
        <v>158</v>
      </c>
      <c r="C41" s="10" t="s">
        <v>526</v>
      </c>
      <c r="D41" s="4" t="s">
        <v>246</v>
      </c>
      <c r="E41" s="5" t="s">
        <v>247</v>
      </c>
      <c r="F41" s="6" t="s">
        <v>248</v>
      </c>
      <c r="G41" s="3" t="s">
        <v>249</v>
      </c>
      <c r="H41" s="15">
        <v>900473</v>
      </c>
    </row>
    <row r="42" spans="2:9" ht="15.75" x14ac:dyDescent="0.3">
      <c r="B42" s="5" t="s">
        <v>320</v>
      </c>
      <c r="C42" s="10" t="s">
        <v>536</v>
      </c>
      <c r="D42" s="4" t="s">
        <v>317</v>
      </c>
      <c r="E42" s="5" t="s">
        <v>318</v>
      </c>
      <c r="F42" s="6" t="s">
        <v>248</v>
      </c>
      <c r="G42" s="3" t="s">
        <v>319</v>
      </c>
      <c r="H42" s="15">
        <v>3727586</v>
      </c>
      <c r="I42" s="16">
        <f>SUM(H41:H42)</f>
        <v>4628059</v>
      </c>
    </row>
    <row r="43" spans="2:9" s="8" customFormat="1" ht="15.75" x14ac:dyDescent="0.3">
      <c r="B43" s="12"/>
      <c r="C43" s="10"/>
      <c r="D43" s="11"/>
      <c r="E43" s="12"/>
      <c r="F43" s="13"/>
      <c r="G43" s="10"/>
      <c r="H43" s="15"/>
    </row>
    <row r="44" spans="2:9" ht="15.75" x14ac:dyDescent="0.3">
      <c r="B44" s="5" t="s">
        <v>422</v>
      </c>
      <c r="C44" s="10" t="s">
        <v>546</v>
      </c>
      <c r="D44" s="4" t="s">
        <v>418</v>
      </c>
      <c r="E44" s="5" t="s">
        <v>419</v>
      </c>
      <c r="F44" s="6" t="s">
        <v>420</v>
      </c>
      <c r="G44" s="3" t="s">
        <v>421</v>
      </c>
      <c r="H44" s="15">
        <v>759220</v>
      </c>
    </row>
    <row r="45" spans="2:9" ht="15.75" x14ac:dyDescent="0.3">
      <c r="B45" s="5" t="s">
        <v>182</v>
      </c>
      <c r="C45" s="10" t="s">
        <v>546</v>
      </c>
      <c r="D45" s="4" t="s">
        <v>418</v>
      </c>
      <c r="E45" s="5" t="s">
        <v>423</v>
      </c>
      <c r="F45" s="6" t="s">
        <v>420</v>
      </c>
      <c r="G45" s="3" t="s">
        <v>424</v>
      </c>
      <c r="H45" s="15">
        <v>283220</v>
      </c>
      <c r="I45" s="16">
        <f>SUM(H44:H45)</f>
        <v>1042440</v>
      </c>
    </row>
    <row r="46" spans="2:9" s="8" customFormat="1" ht="15.75" x14ac:dyDescent="0.3">
      <c r="B46" s="12"/>
      <c r="C46" s="10"/>
      <c r="D46" s="11"/>
      <c r="E46" s="12"/>
      <c r="F46" s="13"/>
      <c r="G46" s="10"/>
      <c r="H46" s="15"/>
    </row>
    <row r="47" spans="2:9" ht="15.75" x14ac:dyDescent="0.3">
      <c r="B47" s="5" t="s">
        <v>66</v>
      </c>
      <c r="C47" s="10" t="s">
        <v>534</v>
      </c>
      <c r="D47" s="4" t="s">
        <v>308</v>
      </c>
      <c r="E47" s="5" t="s">
        <v>309</v>
      </c>
      <c r="F47" s="6" t="s">
        <v>310</v>
      </c>
      <c r="G47" s="3" t="s">
        <v>311</v>
      </c>
      <c r="H47" s="15">
        <v>1082900</v>
      </c>
      <c r="I47" s="16">
        <f>SUM(H47)</f>
        <v>1082900</v>
      </c>
    </row>
    <row r="48" spans="2:9" s="8" customFormat="1" ht="15.75" x14ac:dyDescent="0.3">
      <c r="B48" s="12"/>
      <c r="C48" s="10"/>
      <c r="D48" s="11"/>
      <c r="E48" s="12"/>
      <c r="F48" s="13"/>
      <c r="G48" s="10"/>
      <c r="H48" s="15"/>
    </row>
    <row r="49" spans="2:8" ht="15.75" x14ac:dyDescent="0.3">
      <c r="B49" s="5" t="s">
        <v>86</v>
      </c>
      <c r="C49" s="10" t="s">
        <v>513</v>
      </c>
      <c r="D49" s="4" t="s">
        <v>132</v>
      </c>
      <c r="E49" s="5" t="s">
        <v>133</v>
      </c>
      <c r="F49" s="6" t="s">
        <v>134</v>
      </c>
      <c r="G49" s="3" t="s">
        <v>135</v>
      </c>
      <c r="H49" s="15">
        <v>49290</v>
      </c>
    </row>
    <row r="50" spans="2:8" ht="15.75" x14ac:dyDescent="0.3">
      <c r="B50" s="5" t="s">
        <v>86</v>
      </c>
      <c r="C50" s="10" t="s">
        <v>513</v>
      </c>
      <c r="D50" s="4" t="s">
        <v>132</v>
      </c>
      <c r="E50" s="5" t="s">
        <v>136</v>
      </c>
      <c r="F50" s="6" t="s">
        <v>134</v>
      </c>
      <c r="G50" s="3" t="s">
        <v>135</v>
      </c>
      <c r="H50" s="15">
        <v>141990</v>
      </c>
    </row>
    <row r="51" spans="2:8" ht="15.75" x14ac:dyDescent="0.3">
      <c r="B51" s="5" t="s">
        <v>86</v>
      </c>
      <c r="C51" s="10" t="s">
        <v>513</v>
      </c>
      <c r="D51" s="4" t="s">
        <v>132</v>
      </c>
      <c r="E51" s="5" t="s">
        <v>137</v>
      </c>
      <c r="F51" s="6" t="s">
        <v>134</v>
      </c>
      <c r="G51" s="3" t="s">
        <v>135</v>
      </c>
      <c r="H51" s="15">
        <v>156390</v>
      </c>
    </row>
    <row r="52" spans="2:8" ht="15.75" x14ac:dyDescent="0.3">
      <c r="B52" s="5" t="s">
        <v>139</v>
      </c>
      <c r="C52" s="10" t="s">
        <v>513</v>
      </c>
      <c r="D52" s="4" t="s">
        <v>132</v>
      </c>
      <c r="E52" s="5" t="s">
        <v>138</v>
      </c>
      <c r="F52" s="6" t="s">
        <v>134</v>
      </c>
      <c r="G52" s="3" t="s">
        <v>135</v>
      </c>
      <c r="H52" s="15">
        <v>690</v>
      </c>
    </row>
    <row r="53" spans="2:8" ht="15.75" x14ac:dyDescent="0.3">
      <c r="B53" s="5" t="s">
        <v>139</v>
      </c>
      <c r="C53" s="10" t="s">
        <v>513</v>
      </c>
      <c r="D53" s="4" t="s">
        <v>132</v>
      </c>
      <c r="E53" s="5" t="s">
        <v>140</v>
      </c>
      <c r="F53" s="6" t="s">
        <v>134</v>
      </c>
      <c r="G53" s="3" t="s">
        <v>135</v>
      </c>
      <c r="H53" s="15">
        <v>17790</v>
      </c>
    </row>
    <row r="54" spans="2:8" ht="15.75" x14ac:dyDescent="0.3">
      <c r="B54" s="5" t="s">
        <v>139</v>
      </c>
      <c r="C54" s="10" t="s">
        <v>513</v>
      </c>
      <c r="D54" s="4" t="s">
        <v>132</v>
      </c>
      <c r="E54" s="5" t="s">
        <v>141</v>
      </c>
      <c r="F54" s="6" t="s">
        <v>134</v>
      </c>
      <c r="G54" s="3" t="s">
        <v>135</v>
      </c>
      <c r="H54" s="15">
        <v>31290</v>
      </c>
    </row>
    <row r="55" spans="2:8" ht="15.75" x14ac:dyDescent="0.3">
      <c r="B55" s="5" t="s">
        <v>139</v>
      </c>
      <c r="C55" s="10" t="s">
        <v>513</v>
      </c>
      <c r="D55" s="4" t="s">
        <v>132</v>
      </c>
      <c r="E55" s="5" t="s">
        <v>142</v>
      </c>
      <c r="F55" s="6" t="s">
        <v>134</v>
      </c>
      <c r="G55" s="3" t="s">
        <v>135</v>
      </c>
      <c r="H55" s="15">
        <v>14190</v>
      </c>
    </row>
    <row r="56" spans="2:8" ht="15.75" x14ac:dyDescent="0.3">
      <c r="B56" s="5" t="s">
        <v>139</v>
      </c>
      <c r="C56" s="10" t="s">
        <v>513</v>
      </c>
      <c r="D56" s="4" t="s">
        <v>132</v>
      </c>
      <c r="E56" s="5" t="s">
        <v>143</v>
      </c>
      <c r="F56" s="6" t="s">
        <v>134</v>
      </c>
      <c r="G56" s="3" t="s">
        <v>135</v>
      </c>
      <c r="H56" s="15">
        <v>38490</v>
      </c>
    </row>
    <row r="57" spans="2:8" ht="15.75" x14ac:dyDescent="0.3">
      <c r="B57" s="5" t="s">
        <v>145</v>
      </c>
      <c r="C57" s="10" t="s">
        <v>513</v>
      </c>
      <c r="D57" s="4" t="s">
        <v>132</v>
      </c>
      <c r="E57" s="5" t="s">
        <v>144</v>
      </c>
      <c r="F57" s="6" t="s">
        <v>134</v>
      </c>
      <c r="G57" s="3" t="s">
        <v>135</v>
      </c>
      <c r="H57" s="15">
        <v>936320</v>
      </c>
    </row>
    <row r="58" spans="2:8" ht="15.75" x14ac:dyDescent="0.3">
      <c r="B58" s="5" t="s">
        <v>147</v>
      </c>
      <c r="C58" s="10" t="s">
        <v>513</v>
      </c>
      <c r="D58" s="4" t="s">
        <v>132</v>
      </c>
      <c r="E58" s="5" t="s">
        <v>146</v>
      </c>
      <c r="F58" s="6" t="s">
        <v>134</v>
      </c>
      <c r="G58" s="3" t="s">
        <v>135</v>
      </c>
      <c r="H58" s="15">
        <v>5190</v>
      </c>
    </row>
    <row r="59" spans="2:8" ht="15.75" x14ac:dyDescent="0.3">
      <c r="B59" s="5" t="s">
        <v>86</v>
      </c>
      <c r="C59" s="10" t="s">
        <v>513</v>
      </c>
      <c r="D59" s="4" t="s">
        <v>132</v>
      </c>
      <c r="E59" s="5" t="s">
        <v>148</v>
      </c>
      <c r="F59" s="6" t="s">
        <v>134</v>
      </c>
      <c r="G59" s="3" t="s">
        <v>135</v>
      </c>
      <c r="H59" s="15">
        <v>1590</v>
      </c>
    </row>
    <row r="60" spans="2:8" ht="15.75" x14ac:dyDescent="0.3">
      <c r="B60" s="5" t="s">
        <v>139</v>
      </c>
      <c r="C60" s="10" t="s">
        <v>513</v>
      </c>
      <c r="D60" s="4" t="s">
        <v>132</v>
      </c>
      <c r="E60" s="5" t="s">
        <v>149</v>
      </c>
      <c r="F60" s="6" t="s">
        <v>134</v>
      </c>
      <c r="G60" s="3" t="s">
        <v>135</v>
      </c>
      <c r="H60" s="15">
        <v>36690</v>
      </c>
    </row>
    <row r="61" spans="2:8" ht="15.75" x14ac:dyDescent="0.3">
      <c r="B61" s="5" t="s">
        <v>139</v>
      </c>
      <c r="C61" s="10" t="s">
        <v>513</v>
      </c>
      <c r="D61" s="4" t="s">
        <v>132</v>
      </c>
      <c r="E61" s="5" t="s">
        <v>150</v>
      </c>
      <c r="F61" s="6" t="s">
        <v>134</v>
      </c>
      <c r="G61" s="3" t="s">
        <v>135</v>
      </c>
      <c r="H61" s="15">
        <v>141090</v>
      </c>
    </row>
    <row r="62" spans="2:8" ht="15.75" x14ac:dyDescent="0.3">
      <c r="B62" s="5" t="s">
        <v>139</v>
      </c>
      <c r="C62" s="10" t="s">
        <v>513</v>
      </c>
      <c r="D62" s="4" t="s">
        <v>132</v>
      </c>
      <c r="E62" s="5" t="s">
        <v>151</v>
      </c>
      <c r="F62" s="6" t="s">
        <v>134</v>
      </c>
      <c r="G62" s="3" t="s">
        <v>135</v>
      </c>
      <c r="H62" s="15">
        <v>375990</v>
      </c>
    </row>
    <row r="63" spans="2:8" ht="15.75" x14ac:dyDescent="0.3">
      <c r="B63" s="5" t="s">
        <v>139</v>
      </c>
      <c r="C63" s="10" t="s">
        <v>513</v>
      </c>
      <c r="D63" s="4" t="s">
        <v>132</v>
      </c>
      <c r="E63" s="5" t="s">
        <v>152</v>
      </c>
      <c r="F63" s="6" t="s">
        <v>134</v>
      </c>
      <c r="G63" s="3" t="s">
        <v>135</v>
      </c>
      <c r="H63" s="15">
        <v>690</v>
      </c>
    </row>
    <row r="64" spans="2:8" ht="15.75" x14ac:dyDescent="0.3">
      <c r="B64" s="5" t="s">
        <v>139</v>
      </c>
      <c r="C64" s="10" t="s">
        <v>513</v>
      </c>
      <c r="D64" s="4" t="s">
        <v>132</v>
      </c>
      <c r="E64" s="5" t="s">
        <v>153</v>
      </c>
      <c r="F64" s="6" t="s">
        <v>134</v>
      </c>
      <c r="G64" s="3" t="s">
        <v>135</v>
      </c>
      <c r="H64" s="15">
        <v>24090</v>
      </c>
    </row>
    <row r="65" spans="2:8" ht="15.75" x14ac:dyDescent="0.3">
      <c r="B65" s="5" t="s">
        <v>139</v>
      </c>
      <c r="C65" s="10" t="s">
        <v>513</v>
      </c>
      <c r="D65" s="4" t="s">
        <v>132</v>
      </c>
      <c r="E65" s="5" t="s">
        <v>154</v>
      </c>
      <c r="F65" s="6" t="s">
        <v>134</v>
      </c>
      <c r="G65" s="3" t="s">
        <v>135</v>
      </c>
      <c r="H65" s="15">
        <v>690</v>
      </c>
    </row>
    <row r="66" spans="2:8" ht="15.75" x14ac:dyDescent="0.3">
      <c r="B66" s="5" t="s">
        <v>156</v>
      </c>
      <c r="C66" s="10" t="s">
        <v>513</v>
      </c>
      <c r="D66" s="4" t="s">
        <v>132</v>
      </c>
      <c r="E66" s="5" t="s">
        <v>155</v>
      </c>
      <c r="F66" s="6" t="s">
        <v>134</v>
      </c>
      <c r="G66" s="3" t="s">
        <v>135</v>
      </c>
      <c r="H66" s="15">
        <v>15090</v>
      </c>
    </row>
    <row r="67" spans="2:8" ht="15.75" x14ac:dyDescent="0.3">
      <c r="B67" s="5" t="s">
        <v>158</v>
      </c>
      <c r="C67" s="10" t="s">
        <v>513</v>
      </c>
      <c r="D67" s="4" t="s">
        <v>132</v>
      </c>
      <c r="E67" s="5" t="s">
        <v>157</v>
      </c>
      <c r="F67" s="6" t="s">
        <v>134</v>
      </c>
      <c r="G67" s="3" t="s">
        <v>135</v>
      </c>
      <c r="H67" s="15">
        <v>438360</v>
      </c>
    </row>
    <row r="68" spans="2:8" ht="15.75" x14ac:dyDescent="0.3">
      <c r="B68" s="5" t="s">
        <v>160</v>
      </c>
      <c r="C68" s="10" t="s">
        <v>513</v>
      </c>
      <c r="D68" s="4" t="s">
        <v>132</v>
      </c>
      <c r="E68" s="5" t="s">
        <v>159</v>
      </c>
      <c r="F68" s="6" t="s">
        <v>134</v>
      </c>
      <c r="G68" s="3" t="s">
        <v>135</v>
      </c>
      <c r="H68" s="15">
        <v>444390</v>
      </c>
    </row>
    <row r="69" spans="2:8" ht="15.75" x14ac:dyDescent="0.3">
      <c r="B69" s="5" t="s">
        <v>147</v>
      </c>
      <c r="C69" s="10" t="s">
        <v>513</v>
      </c>
      <c r="D69" s="4" t="s">
        <v>132</v>
      </c>
      <c r="E69" s="5" t="s">
        <v>161</v>
      </c>
      <c r="F69" s="6" t="s">
        <v>134</v>
      </c>
      <c r="G69" s="3" t="s">
        <v>135</v>
      </c>
      <c r="H69" s="15">
        <v>63690</v>
      </c>
    </row>
    <row r="70" spans="2:8" ht="15.75" x14ac:dyDescent="0.3">
      <c r="B70" s="5" t="s">
        <v>160</v>
      </c>
      <c r="C70" s="10" t="s">
        <v>513</v>
      </c>
      <c r="D70" s="4" t="s">
        <v>132</v>
      </c>
      <c r="E70" s="5" t="s">
        <v>162</v>
      </c>
      <c r="F70" s="6" t="s">
        <v>163</v>
      </c>
      <c r="G70" s="3" t="s">
        <v>135</v>
      </c>
      <c r="H70" s="15">
        <v>141150</v>
      </c>
    </row>
    <row r="71" spans="2:8" ht="15.75" x14ac:dyDescent="0.3">
      <c r="B71" s="5" t="s">
        <v>147</v>
      </c>
      <c r="C71" s="10" t="s">
        <v>513</v>
      </c>
      <c r="D71" s="4" t="s">
        <v>132</v>
      </c>
      <c r="E71" s="5" t="s">
        <v>164</v>
      </c>
      <c r="F71" s="6" t="s">
        <v>163</v>
      </c>
      <c r="G71" s="3" t="s">
        <v>135</v>
      </c>
      <c r="H71" s="15">
        <v>496500</v>
      </c>
    </row>
    <row r="72" spans="2:8" ht="15.75" x14ac:dyDescent="0.3">
      <c r="B72" s="5" t="s">
        <v>12</v>
      </c>
      <c r="C72" s="10" t="s">
        <v>513</v>
      </c>
      <c r="D72" s="4" t="s">
        <v>132</v>
      </c>
      <c r="E72" s="5" t="s">
        <v>165</v>
      </c>
      <c r="F72" s="6" t="s">
        <v>163</v>
      </c>
      <c r="G72" s="3" t="s">
        <v>135</v>
      </c>
      <c r="H72" s="15">
        <v>7191950</v>
      </c>
    </row>
    <row r="73" spans="2:8" ht="15.75" x14ac:dyDescent="0.3">
      <c r="B73" s="5" t="s">
        <v>66</v>
      </c>
      <c r="C73" s="10" t="s">
        <v>513</v>
      </c>
      <c r="D73" s="4" t="s">
        <v>132</v>
      </c>
      <c r="E73" s="5" t="s">
        <v>166</v>
      </c>
      <c r="F73" s="6" t="s">
        <v>163</v>
      </c>
      <c r="G73" s="3" t="s">
        <v>135</v>
      </c>
      <c r="H73" s="15">
        <v>945200</v>
      </c>
    </row>
    <row r="74" spans="2:8" ht="15.75" x14ac:dyDescent="0.3">
      <c r="B74" s="5" t="s">
        <v>40</v>
      </c>
      <c r="C74" s="10" t="s">
        <v>516</v>
      </c>
      <c r="D74" s="4" t="s">
        <v>176</v>
      </c>
      <c r="E74" s="5" t="s">
        <v>17</v>
      </c>
      <c r="F74" s="6" t="s">
        <v>163</v>
      </c>
      <c r="G74" s="3" t="s">
        <v>177</v>
      </c>
      <c r="H74" s="15">
        <v>737583</v>
      </c>
    </row>
    <row r="75" spans="2:8" ht="15.75" x14ac:dyDescent="0.3">
      <c r="B75" s="5" t="s">
        <v>158</v>
      </c>
      <c r="C75" s="10" t="s">
        <v>549</v>
      </c>
      <c r="D75" s="4" t="s">
        <v>442</v>
      </c>
      <c r="E75" s="5" t="s">
        <v>443</v>
      </c>
      <c r="F75" s="6" t="s">
        <v>163</v>
      </c>
      <c r="G75" s="3" t="s">
        <v>444</v>
      </c>
      <c r="H75" s="15">
        <v>2070</v>
      </c>
    </row>
    <row r="76" spans="2:8" ht="15.75" x14ac:dyDescent="0.3">
      <c r="B76" s="5" t="s">
        <v>158</v>
      </c>
      <c r="C76" s="10" t="s">
        <v>549</v>
      </c>
      <c r="D76" s="4" t="s">
        <v>442</v>
      </c>
      <c r="E76" s="5" t="s">
        <v>445</v>
      </c>
      <c r="F76" s="6" t="s">
        <v>163</v>
      </c>
      <c r="G76" s="3" t="s">
        <v>444</v>
      </c>
      <c r="H76" s="15">
        <v>20060</v>
      </c>
    </row>
    <row r="77" spans="2:8" ht="15.75" x14ac:dyDescent="0.3">
      <c r="B77" s="5" t="s">
        <v>158</v>
      </c>
      <c r="C77" s="10" t="s">
        <v>549</v>
      </c>
      <c r="D77" s="4" t="s">
        <v>442</v>
      </c>
      <c r="E77" s="5" t="s">
        <v>446</v>
      </c>
      <c r="F77" s="6" t="s">
        <v>163</v>
      </c>
      <c r="G77" s="3" t="s">
        <v>444</v>
      </c>
      <c r="H77" s="15">
        <v>21210</v>
      </c>
    </row>
    <row r="78" spans="2:8" ht="15.75" x14ac:dyDescent="0.3">
      <c r="B78" s="5" t="s">
        <v>158</v>
      </c>
      <c r="C78" s="10" t="s">
        <v>549</v>
      </c>
      <c r="D78" s="4" t="s">
        <v>442</v>
      </c>
      <c r="E78" s="5" t="s">
        <v>447</v>
      </c>
      <c r="F78" s="6" t="s">
        <v>163</v>
      </c>
      <c r="G78" s="3" t="s">
        <v>444</v>
      </c>
      <c r="H78" s="15">
        <v>560</v>
      </c>
    </row>
    <row r="79" spans="2:8" ht="15.75" x14ac:dyDescent="0.3">
      <c r="B79" s="5" t="s">
        <v>158</v>
      </c>
      <c r="C79" s="10" t="s">
        <v>549</v>
      </c>
      <c r="D79" s="4" t="s">
        <v>442</v>
      </c>
      <c r="E79" s="5" t="s">
        <v>448</v>
      </c>
      <c r="F79" s="6" t="s">
        <v>163</v>
      </c>
      <c r="G79" s="3" t="s">
        <v>444</v>
      </c>
      <c r="H79" s="15">
        <v>1300</v>
      </c>
    </row>
    <row r="80" spans="2:8" ht="15.75" x14ac:dyDescent="0.3">
      <c r="B80" s="5" t="s">
        <v>158</v>
      </c>
      <c r="C80" s="10" t="s">
        <v>549</v>
      </c>
      <c r="D80" s="4" t="s">
        <v>442</v>
      </c>
      <c r="E80" s="5" t="s">
        <v>449</v>
      </c>
      <c r="F80" s="6" t="s">
        <v>163</v>
      </c>
      <c r="G80" s="3" t="s">
        <v>444</v>
      </c>
      <c r="H80" s="15">
        <v>1300</v>
      </c>
    </row>
    <row r="81" spans="2:8" ht="15.75" x14ac:dyDescent="0.3">
      <c r="B81" s="5" t="s">
        <v>158</v>
      </c>
      <c r="C81" s="10" t="s">
        <v>549</v>
      </c>
      <c r="D81" s="4" t="s">
        <v>442</v>
      </c>
      <c r="E81" s="5" t="s">
        <v>450</v>
      </c>
      <c r="F81" s="6" t="s">
        <v>163</v>
      </c>
      <c r="G81" s="3" t="s">
        <v>444</v>
      </c>
      <c r="H81" s="15">
        <v>3210</v>
      </c>
    </row>
    <row r="82" spans="2:8" ht="15.75" x14ac:dyDescent="0.3">
      <c r="B82" s="5" t="s">
        <v>158</v>
      </c>
      <c r="C82" s="10" t="s">
        <v>549</v>
      </c>
      <c r="D82" s="4" t="s">
        <v>442</v>
      </c>
      <c r="E82" s="5" t="s">
        <v>451</v>
      </c>
      <c r="F82" s="6" t="s">
        <v>163</v>
      </c>
      <c r="G82" s="3" t="s">
        <v>444</v>
      </c>
      <c r="H82" s="15">
        <v>1290</v>
      </c>
    </row>
    <row r="83" spans="2:8" ht="15.75" x14ac:dyDescent="0.3">
      <c r="B83" s="5" t="s">
        <v>158</v>
      </c>
      <c r="C83" s="10" t="s">
        <v>549</v>
      </c>
      <c r="D83" s="4" t="s">
        <v>442</v>
      </c>
      <c r="E83" s="5" t="s">
        <v>452</v>
      </c>
      <c r="F83" s="6" t="s">
        <v>163</v>
      </c>
      <c r="G83" s="3" t="s">
        <v>444</v>
      </c>
      <c r="H83" s="15">
        <v>4750</v>
      </c>
    </row>
    <row r="84" spans="2:8" ht="15.75" x14ac:dyDescent="0.3">
      <c r="B84" s="5" t="s">
        <v>158</v>
      </c>
      <c r="C84" s="10" t="s">
        <v>549</v>
      </c>
      <c r="D84" s="4" t="s">
        <v>442</v>
      </c>
      <c r="E84" s="5" t="s">
        <v>453</v>
      </c>
      <c r="F84" s="6" t="s">
        <v>163</v>
      </c>
      <c r="G84" s="3" t="s">
        <v>444</v>
      </c>
      <c r="H84" s="15">
        <v>4740</v>
      </c>
    </row>
    <row r="85" spans="2:8" ht="15.75" x14ac:dyDescent="0.3">
      <c r="B85" s="5" t="s">
        <v>158</v>
      </c>
      <c r="C85" s="10" t="s">
        <v>549</v>
      </c>
      <c r="D85" s="4" t="s">
        <v>442</v>
      </c>
      <c r="E85" s="5" t="s">
        <v>454</v>
      </c>
      <c r="F85" s="6" t="s">
        <v>163</v>
      </c>
      <c r="G85" s="3" t="s">
        <v>444</v>
      </c>
      <c r="H85" s="15">
        <v>3980</v>
      </c>
    </row>
    <row r="86" spans="2:8" ht="15.75" x14ac:dyDescent="0.3">
      <c r="B86" s="5" t="s">
        <v>158</v>
      </c>
      <c r="C86" s="10" t="s">
        <v>549</v>
      </c>
      <c r="D86" s="4" t="s">
        <v>442</v>
      </c>
      <c r="E86" s="5" t="s">
        <v>455</v>
      </c>
      <c r="F86" s="6" t="s">
        <v>163</v>
      </c>
      <c r="G86" s="3" t="s">
        <v>444</v>
      </c>
      <c r="H86" s="15">
        <v>79670</v>
      </c>
    </row>
    <row r="87" spans="2:8" ht="15.75" x14ac:dyDescent="0.3">
      <c r="B87" s="5" t="s">
        <v>158</v>
      </c>
      <c r="C87" s="10" t="s">
        <v>549</v>
      </c>
      <c r="D87" s="4" t="s">
        <v>442</v>
      </c>
      <c r="E87" s="5" t="s">
        <v>456</v>
      </c>
      <c r="F87" s="6" t="s">
        <v>163</v>
      </c>
      <c r="G87" s="3" t="s">
        <v>444</v>
      </c>
      <c r="H87" s="15">
        <v>13550</v>
      </c>
    </row>
    <row r="88" spans="2:8" ht="15.75" x14ac:dyDescent="0.3">
      <c r="B88" s="5" t="s">
        <v>158</v>
      </c>
      <c r="C88" s="10" t="s">
        <v>549</v>
      </c>
      <c r="D88" s="4" t="s">
        <v>442</v>
      </c>
      <c r="E88" s="5" t="s">
        <v>457</v>
      </c>
      <c r="F88" s="6" t="s">
        <v>163</v>
      </c>
      <c r="G88" s="3" t="s">
        <v>444</v>
      </c>
      <c r="H88" s="15">
        <v>2830</v>
      </c>
    </row>
    <row r="89" spans="2:8" ht="15.75" x14ac:dyDescent="0.3">
      <c r="B89" s="5" t="s">
        <v>158</v>
      </c>
      <c r="C89" s="10" t="s">
        <v>549</v>
      </c>
      <c r="D89" s="4" t="s">
        <v>442</v>
      </c>
      <c r="E89" s="5" t="s">
        <v>458</v>
      </c>
      <c r="F89" s="6" t="s">
        <v>163</v>
      </c>
      <c r="G89" s="3" t="s">
        <v>444</v>
      </c>
      <c r="H89" s="15">
        <v>7040</v>
      </c>
    </row>
    <row r="90" spans="2:8" ht="15.75" x14ac:dyDescent="0.3">
      <c r="B90" s="5" t="s">
        <v>158</v>
      </c>
      <c r="C90" s="10" t="s">
        <v>549</v>
      </c>
      <c r="D90" s="4" t="s">
        <v>442</v>
      </c>
      <c r="E90" s="5" t="s">
        <v>459</v>
      </c>
      <c r="F90" s="6" t="s">
        <v>163</v>
      </c>
      <c r="G90" s="3" t="s">
        <v>444</v>
      </c>
      <c r="H90" s="15">
        <v>5120</v>
      </c>
    </row>
    <row r="91" spans="2:8" ht="15.75" x14ac:dyDescent="0.3">
      <c r="B91" s="5" t="s">
        <v>158</v>
      </c>
      <c r="C91" s="10" t="s">
        <v>549</v>
      </c>
      <c r="D91" s="4" t="s">
        <v>442</v>
      </c>
      <c r="E91" s="5" t="s">
        <v>460</v>
      </c>
      <c r="F91" s="6" t="s">
        <v>163</v>
      </c>
      <c r="G91" s="3" t="s">
        <v>444</v>
      </c>
      <c r="H91" s="15">
        <v>9720</v>
      </c>
    </row>
    <row r="92" spans="2:8" ht="15.75" x14ac:dyDescent="0.3">
      <c r="B92" s="5" t="s">
        <v>158</v>
      </c>
      <c r="C92" s="10" t="s">
        <v>549</v>
      </c>
      <c r="D92" s="4" t="s">
        <v>442</v>
      </c>
      <c r="E92" s="5" t="s">
        <v>461</v>
      </c>
      <c r="F92" s="6" t="s">
        <v>163</v>
      </c>
      <c r="G92" s="3" t="s">
        <v>444</v>
      </c>
      <c r="H92" s="15">
        <v>4360</v>
      </c>
    </row>
    <row r="93" spans="2:8" ht="15.75" x14ac:dyDescent="0.3">
      <c r="B93" s="5" t="s">
        <v>158</v>
      </c>
      <c r="C93" s="10" t="s">
        <v>549</v>
      </c>
      <c r="D93" s="4" t="s">
        <v>442</v>
      </c>
      <c r="E93" s="5" t="s">
        <v>462</v>
      </c>
      <c r="F93" s="6" t="s">
        <v>163</v>
      </c>
      <c r="G93" s="3" t="s">
        <v>444</v>
      </c>
      <c r="H93" s="15">
        <v>1290</v>
      </c>
    </row>
    <row r="94" spans="2:8" ht="15.75" x14ac:dyDescent="0.3">
      <c r="B94" s="5" t="s">
        <v>158</v>
      </c>
      <c r="C94" s="10" t="s">
        <v>549</v>
      </c>
      <c r="D94" s="4" t="s">
        <v>442</v>
      </c>
      <c r="E94" s="5" t="s">
        <v>463</v>
      </c>
      <c r="F94" s="6" t="s">
        <v>163</v>
      </c>
      <c r="G94" s="3" t="s">
        <v>444</v>
      </c>
      <c r="H94" s="15">
        <v>6660</v>
      </c>
    </row>
    <row r="95" spans="2:8" ht="15.75" x14ac:dyDescent="0.3">
      <c r="B95" s="5" t="s">
        <v>158</v>
      </c>
      <c r="C95" s="10" t="s">
        <v>549</v>
      </c>
      <c r="D95" s="4" t="s">
        <v>442</v>
      </c>
      <c r="E95" s="5" t="s">
        <v>464</v>
      </c>
      <c r="F95" s="6" t="s">
        <v>163</v>
      </c>
      <c r="G95" s="3" t="s">
        <v>444</v>
      </c>
      <c r="H95" s="15">
        <v>3160</v>
      </c>
    </row>
    <row r="96" spans="2:8" ht="15.75" x14ac:dyDescent="0.3">
      <c r="B96" s="5" t="s">
        <v>158</v>
      </c>
      <c r="C96" s="10" t="s">
        <v>549</v>
      </c>
      <c r="D96" s="4" t="s">
        <v>442</v>
      </c>
      <c r="E96" s="5" t="s">
        <v>465</v>
      </c>
      <c r="F96" s="6" t="s">
        <v>163</v>
      </c>
      <c r="G96" s="3" t="s">
        <v>444</v>
      </c>
      <c r="H96" s="15">
        <v>1300</v>
      </c>
    </row>
    <row r="97" spans="2:9" ht="15.75" x14ac:dyDescent="0.3">
      <c r="B97" s="5" t="s">
        <v>158</v>
      </c>
      <c r="C97" s="10" t="s">
        <v>549</v>
      </c>
      <c r="D97" s="4" t="s">
        <v>442</v>
      </c>
      <c r="E97" s="5" t="s">
        <v>466</v>
      </c>
      <c r="F97" s="6" t="s">
        <v>163</v>
      </c>
      <c r="G97" s="3" t="s">
        <v>444</v>
      </c>
      <c r="H97" s="15">
        <v>2070</v>
      </c>
    </row>
    <row r="98" spans="2:9" ht="15.75" x14ac:dyDescent="0.3">
      <c r="B98" s="5" t="s">
        <v>158</v>
      </c>
      <c r="C98" s="10" t="s">
        <v>549</v>
      </c>
      <c r="D98" s="4" t="s">
        <v>442</v>
      </c>
      <c r="E98" s="5" t="s">
        <v>467</v>
      </c>
      <c r="F98" s="6" t="s">
        <v>163</v>
      </c>
      <c r="G98" s="3" t="s">
        <v>444</v>
      </c>
      <c r="H98" s="15">
        <v>5900</v>
      </c>
      <c r="I98" s="16">
        <f>SUM(H49:H98)</f>
        <v>12653513</v>
      </c>
    </row>
    <row r="99" spans="2:9" s="8" customFormat="1" ht="15.75" x14ac:dyDescent="0.3">
      <c r="B99" s="12"/>
      <c r="C99" s="10"/>
      <c r="D99" s="11"/>
      <c r="E99" s="12"/>
      <c r="F99" s="13"/>
      <c r="G99" s="10"/>
      <c r="H99" s="15"/>
    </row>
    <row r="100" spans="2:9" ht="15.75" x14ac:dyDescent="0.3">
      <c r="B100" s="5" t="s">
        <v>48</v>
      </c>
      <c r="C100" s="10" t="s">
        <v>492</v>
      </c>
      <c r="D100" s="4" t="s">
        <v>44</v>
      </c>
      <c r="E100" s="5" t="s">
        <v>45</v>
      </c>
      <c r="F100" s="6" t="s">
        <v>46</v>
      </c>
      <c r="G100" s="3" t="s">
        <v>47</v>
      </c>
      <c r="H100" s="15">
        <v>1029350</v>
      </c>
      <c r="I100" s="16">
        <f>SUM(H100)</f>
        <v>1029350</v>
      </c>
    </row>
    <row r="101" spans="2:9" s="8" customFormat="1" ht="15.75" x14ac:dyDescent="0.3">
      <c r="B101" s="12"/>
      <c r="C101" s="10"/>
      <c r="D101" s="11"/>
      <c r="E101" s="12"/>
      <c r="F101" s="13"/>
      <c r="G101" s="10"/>
      <c r="H101" s="15"/>
    </row>
    <row r="102" spans="2:9" ht="15.75" x14ac:dyDescent="0.3">
      <c r="B102" s="5" t="s">
        <v>200</v>
      </c>
      <c r="C102" s="10" t="s">
        <v>522</v>
      </c>
      <c r="D102" s="4" t="s">
        <v>196</v>
      </c>
      <c r="E102" s="5" t="s">
        <v>197</v>
      </c>
      <c r="F102" s="6" t="s">
        <v>198</v>
      </c>
      <c r="G102" s="3" t="s">
        <v>199</v>
      </c>
      <c r="H102" s="15">
        <v>9343642</v>
      </c>
    </row>
    <row r="103" spans="2:9" ht="15.75" x14ac:dyDescent="0.3">
      <c r="B103" s="5" t="s">
        <v>203</v>
      </c>
      <c r="C103" s="10" t="s">
        <v>522</v>
      </c>
      <c r="D103" s="4" t="s">
        <v>196</v>
      </c>
      <c r="E103" s="5" t="s">
        <v>201</v>
      </c>
      <c r="F103" s="6" t="s">
        <v>198</v>
      </c>
      <c r="G103" s="3" t="s">
        <v>202</v>
      </c>
      <c r="H103" s="15">
        <v>4613678</v>
      </c>
    </row>
    <row r="104" spans="2:9" ht="15.75" x14ac:dyDescent="0.3">
      <c r="B104" s="5" t="s">
        <v>206</v>
      </c>
      <c r="C104" s="10" t="s">
        <v>522</v>
      </c>
      <c r="D104" s="4" t="s">
        <v>196</v>
      </c>
      <c r="E104" s="5" t="s">
        <v>204</v>
      </c>
      <c r="F104" s="6" t="s">
        <v>198</v>
      </c>
      <c r="G104" s="3" t="s">
        <v>205</v>
      </c>
      <c r="H104" s="15">
        <v>634270</v>
      </c>
    </row>
    <row r="105" spans="2:9" ht="15.75" x14ac:dyDescent="0.3">
      <c r="B105" s="5" t="s">
        <v>209</v>
      </c>
      <c r="C105" s="10" t="s">
        <v>522</v>
      </c>
      <c r="D105" s="4" t="s">
        <v>196</v>
      </c>
      <c r="E105" s="5" t="s">
        <v>207</v>
      </c>
      <c r="F105" s="6" t="s">
        <v>198</v>
      </c>
      <c r="G105" s="3" t="s">
        <v>208</v>
      </c>
      <c r="H105" s="15">
        <v>4273883</v>
      </c>
    </row>
    <row r="106" spans="2:9" ht="15.75" x14ac:dyDescent="0.3">
      <c r="B106" s="5" t="s">
        <v>212</v>
      </c>
      <c r="C106" s="10" t="s">
        <v>522</v>
      </c>
      <c r="D106" s="4" t="s">
        <v>196</v>
      </c>
      <c r="E106" s="5" t="s">
        <v>210</v>
      </c>
      <c r="F106" s="6" t="s">
        <v>198</v>
      </c>
      <c r="G106" s="3" t="s">
        <v>211</v>
      </c>
      <c r="H106" s="15">
        <v>2507687</v>
      </c>
    </row>
    <row r="107" spans="2:9" ht="15.75" x14ac:dyDescent="0.3">
      <c r="B107" s="5" t="s">
        <v>40</v>
      </c>
      <c r="C107" s="10" t="s">
        <v>522</v>
      </c>
      <c r="D107" s="4" t="s">
        <v>196</v>
      </c>
      <c r="E107" s="5" t="s">
        <v>213</v>
      </c>
      <c r="F107" s="6" t="s">
        <v>198</v>
      </c>
      <c r="G107" s="3" t="s">
        <v>214</v>
      </c>
      <c r="H107" s="15">
        <v>1117410</v>
      </c>
    </row>
    <row r="108" spans="2:9" ht="15.75" x14ac:dyDescent="0.3">
      <c r="B108" s="5" t="s">
        <v>217</v>
      </c>
      <c r="C108" s="10" t="s">
        <v>522</v>
      </c>
      <c r="D108" s="4" t="s">
        <v>196</v>
      </c>
      <c r="E108" s="5" t="s">
        <v>215</v>
      </c>
      <c r="F108" s="6" t="s">
        <v>198</v>
      </c>
      <c r="G108" s="3" t="s">
        <v>216</v>
      </c>
      <c r="H108" s="15">
        <v>94010</v>
      </c>
    </row>
    <row r="109" spans="2:9" ht="15.75" x14ac:dyDescent="0.3">
      <c r="B109" s="5" t="s">
        <v>220</v>
      </c>
      <c r="C109" s="10" t="s">
        <v>522</v>
      </c>
      <c r="D109" s="4" t="s">
        <v>196</v>
      </c>
      <c r="E109" s="5" t="s">
        <v>218</v>
      </c>
      <c r="F109" s="6" t="s">
        <v>198</v>
      </c>
      <c r="G109" s="3" t="s">
        <v>219</v>
      </c>
      <c r="H109" s="15">
        <v>1265089</v>
      </c>
    </row>
    <row r="110" spans="2:9" ht="15.75" x14ac:dyDescent="0.3">
      <c r="B110" s="5" t="s">
        <v>220</v>
      </c>
      <c r="C110" s="10" t="s">
        <v>522</v>
      </c>
      <c r="D110" s="4" t="s">
        <v>196</v>
      </c>
      <c r="E110" s="5" t="s">
        <v>221</v>
      </c>
      <c r="F110" s="6" t="s">
        <v>198</v>
      </c>
      <c r="G110" s="3" t="s">
        <v>222</v>
      </c>
      <c r="H110" s="15">
        <v>863821</v>
      </c>
    </row>
    <row r="111" spans="2:9" ht="15.75" x14ac:dyDescent="0.3">
      <c r="B111" s="5" t="s">
        <v>147</v>
      </c>
      <c r="C111" s="10" t="s">
        <v>522</v>
      </c>
      <c r="D111" s="4" t="s">
        <v>196</v>
      </c>
      <c r="E111" s="5" t="s">
        <v>223</v>
      </c>
      <c r="F111" s="6" t="s">
        <v>198</v>
      </c>
      <c r="G111" s="3" t="s">
        <v>224</v>
      </c>
      <c r="H111" s="15">
        <v>503727</v>
      </c>
    </row>
    <row r="112" spans="2:9" ht="15.75" x14ac:dyDescent="0.3">
      <c r="B112" s="5" t="s">
        <v>147</v>
      </c>
      <c r="C112" s="10" t="s">
        <v>522</v>
      </c>
      <c r="D112" s="4" t="s">
        <v>196</v>
      </c>
      <c r="E112" s="5" t="s">
        <v>225</v>
      </c>
      <c r="F112" s="6" t="s">
        <v>198</v>
      </c>
      <c r="G112" s="3" t="s">
        <v>226</v>
      </c>
      <c r="H112" s="15">
        <v>414120</v>
      </c>
    </row>
    <row r="113" spans="2:9" ht="15.75" x14ac:dyDescent="0.3">
      <c r="B113" s="5" t="s">
        <v>147</v>
      </c>
      <c r="C113" s="10" t="s">
        <v>522</v>
      </c>
      <c r="D113" s="4" t="s">
        <v>196</v>
      </c>
      <c r="E113" s="5" t="s">
        <v>227</v>
      </c>
      <c r="F113" s="6" t="s">
        <v>198</v>
      </c>
      <c r="G113" s="3" t="s">
        <v>228</v>
      </c>
      <c r="H113" s="15">
        <v>366877</v>
      </c>
    </row>
    <row r="114" spans="2:9" ht="15.75" x14ac:dyDescent="0.3">
      <c r="B114" s="5" t="s">
        <v>147</v>
      </c>
      <c r="C114" s="10" t="s">
        <v>522</v>
      </c>
      <c r="D114" s="4" t="s">
        <v>196</v>
      </c>
      <c r="E114" s="5" t="s">
        <v>229</v>
      </c>
      <c r="F114" s="6" t="s">
        <v>198</v>
      </c>
      <c r="G114" s="3" t="s">
        <v>230</v>
      </c>
      <c r="H114" s="15">
        <v>491946</v>
      </c>
      <c r="I114" s="16">
        <f>SUM(H102:H114)</f>
        <v>26490160</v>
      </c>
    </row>
    <row r="115" spans="2:9" s="8" customFormat="1" ht="15.75" x14ac:dyDescent="0.3">
      <c r="B115" s="12"/>
      <c r="C115" s="10"/>
      <c r="D115" s="11"/>
      <c r="E115" s="12"/>
      <c r="F115" s="13"/>
      <c r="G115" s="10"/>
      <c r="H115" s="15"/>
    </row>
    <row r="116" spans="2:9" ht="15.75" x14ac:dyDescent="0.3">
      <c r="B116" s="5" t="s">
        <v>147</v>
      </c>
      <c r="C116" s="10" t="s">
        <v>538</v>
      </c>
      <c r="D116" s="4" t="s">
        <v>326</v>
      </c>
      <c r="E116" s="5" t="s">
        <v>327</v>
      </c>
      <c r="F116" s="6" t="s">
        <v>328</v>
      </c>
      <c r="G116" s="3" t="s">
        <v>329</v>
      </c>
      <c r="H116" s="15">
        <v>6624156</v>
      </c>
      <c r="I116" s="16">
        <f>SUM(H116)</f>
        <v>6624156</v>
      </c>
    </row>
    <row r="117" spans="2:9" s="8" customFormat="1" ht="15.75" x14ac:dyDescent="0.3">
      <c r="B117" s="12"/>
      <c r="C117" s="10"/>
      <c r="D117" s="11"/>
      <c r="E117" s="12"/>
      <c r="F117" s="13"/>
      <c r="G117" s="10"/>
      <c r="H117" s="15"/>
    </row>
    <row r="118" spans="2:9" ht="15.75" x14ac:dyDescent="0.3">
      <c r="B118" s="5" t="s">
        <v>300</v>
      </c>
      <c r="C118" s="10" t="s">
        <v>533</v>
      </c>
      <c r="D118" s="4" t="s">
        <v>296</v>
      </c>
      <c r="E118" s="5" t="s">
        <v>297</v>
      </c>
      <c r="F118" s="6" t="s">
        <v>298</v>
      </c>
      <c r="G118" s="3" t="s">
        <v>299</v>
      </c>
      <c r="H118" s="15">
        <v>339488</v>
      </c>
    </row>
    <row r="119" spans="2:9" ht="15.75" x14ac:dyDescent="0.3">
      <c r="B119" s="5" t="s">
        <v>303</v>
      </c>
      <c r="C119" s="10" t="s">
        <v>533</v>
      </c>
      <c r="D119" s="4" t="s">
        <v>296</v>
      </c>
      <c r="E119" s="5" t="s">
        <v>301</v>
      </c>
      <c r="F119" s="6" t="s">
        <v>298</v>
      </c>
      <c r="G119" s="3" t="s">
        <v>302</v>
      </c>
      <c r="H119" s="15">
        <v>169744</v>
      </c>
    </row>
    <row r="120" spans="2:9" ht="15.75" x14ac:dyDescent="0.3">
      <c r="B120" s="5" t="s">
        <v>303</v>
      </c>
      <c r="C120" s="10" t="s">
        <v>533</v>
      </c>
      <c r="D120" s="4" t="s">
        <v>296</v>
      </c>
      <c r="E120" s="5" t="s">
        <v>304</v>
      </c>
      <c r="F120" s="6" t="s">
        <v>298</v>
      </c>
      <c r="G120" s="3" t="s">
        <v>305</v>
      </c>
      <c r="H120" s="15">
        <v>169744</v>
      </c>
    </row>
    <row r="121" spans="2:9" ht="15.75" x14ac:dyDescent="0.3">
      <c r="B121" s="5" t="s">
        <v>300</v>
      </c>
      <c r="C121" s="10" t="s">
        <v>533</v>
      </c>
      <c r="D121" s="4" t="s">
        <v>296</v>
      </c>
      <c r="E121" s="5" t="s">
        <v>306</v>
      </c>
      <c r="F121" s="6" t="s">
        <v>298</v>
      </c>
      <c r="G121" s="3" t="s">
        <v>307</v>
      </c>
      <c r="H121" s="15">
        <v>169744</v>
      </c>
      <c r="I121" s="16">
        <f>SUM(H118:H121)</f>
        <v>848720</v>
      </c>
    </row>
    <row r="122" spans="2:9" s="8" customFormat="1" ht="15.75" x14ac:dyDescent="0.3">
      <c r="B122" s="12"/>
      <c r="C122" s="10"/>
      <c r="D122" s="11"/>
      <c r="E122" s="12"/>
      <c r="F122" s="13"/>
      <c r="G122" s="10"/>
      <c r="H122" s="15"/>
    </row>
    <row r="123" spans="2:9" ht="15.75" x14ac:dyDescent="0.3">
      <c r="B123" s="5" t="s">
        <v>240</v>
      </c>
      <c r="C123" s="10" t="s">
        <v>524</v>
      </c>
      <c r="D123" s="4" t="s">
        <v>236</v>
      </c>
      <c r="E123" s="5" t="s">
        <v>237</v>
      </c>
      <c r="F123" s="6" t="s">
        <v>238</v>
      </c>
      <c r="G123" s="3" t="s">
        <v>239</v>
      </c>
      <c r="H123" s="15">
        <v>6000000</v>
      </c>
      <c r="I123" s="16">
        <f>SUM(H123)</f>
        <v>6000000</v>
      </c>
    </row>
    <row r="124" spans="2:9" s="8" customFormat="1" ht="15.75" x14ac:dyDescent="0.3">
      <c r="B124" s="12"/>
      <c r="C124" s="10"/>
      <c r="D124" s="11"/>
      <c r="E124" s="12"/>
      <c r="F124" s="13"/>
      <c r="G124" s="10"/>
      <c r="H124" s="15"/>
    </row>
    <row r="125" spans="2:9" ht="15.75" x14ac:dyDescent="0.3">
      <c r="B125" s="5" t="s">
        <v>131</v>
      </c>
      <c r="C125" s="10" t="s">
        <v>512</v>
      </c>
      <c r="D125" s="4" t="s">
        <v>128</v>
      </c>
      <c r="E125" s="5" t="s">
        <v>105</v>
      </c>
      <c r="F125" s="6" t="s">
        <v>129</v>
      </c>
      <c r="G125" s="3" t="s">
        <v>130</v>
      </c>
      <c r="H125" s="15">
        <v>32550</v>
      </c>
      <c r="I125" s="16">
        <f>SUM(H125)</f>
        <v>32550</v>
      </c>
    </row>
    <row r="126" spans="2:9" s="8" customFormat="1" ht="15.75" x14ac:dyDescent="0.3">
      <c r="B126" s="12"/>
      <c r="C126" s="10"/>
      <c r="D126" s="11"/>
      <c r="E126" s="12"/>
      <c r="F126" s="13"/>
      <c r="G126" s="10"/>
      <c r="H126" s="15"/>
    </row>
    <row r="127" spans="2:9" ht="15.75" x14ac:dyDescent="0.3">
      <c r="B127" s="5" t="s">
        <v>12</v>
      </c>
      <c r="C127" s="10" t="s">
        <v>484</v>
      </c>
      <c r="D127" s="4" t="s">
        <v>8</v>
      </c>
      <c r="E127" s="5" t="s">
        <v>9</v>
      </c>
      <c r="F127" s="6" t="s">
        <v>10</v>
      </c>
      <c r="G127" s="3" t="s">
        <v>11</v>
      </c>
      <c r="H127" s="15">
        <v>650000</v>
      </c>
    </row>
    <row r="128" spans="2:9" ht="15.75" x14ac:dyDescent="0.3">
      <c r="B128" s="5" t="s">
        <v>12</v>
      </c>
      <c r="C128" s="10" t="s">
        <v>485</v>
      </c>
      <c r="D128" s="4" t="s">
        <v>14</v>
      </c>
      <c r="E128" s="5" t="s">
        <v>15</v>
      </c>
      <c r="F128" s="6" t="s">
        <v>10</v>
      </c>
      <c r="G128" s="3" t="s">
        <v>16</v>
      </c>
      <c r="H128" s="15">
        <v>162500</v>
      </c>
    </row>
    <row r="129" spans="2:9" ht="15.75" x14ac:dyDescent="0.3">
      <c r="B129" s="5" t="s">
        <v>40</v>
      </c>
      <c r="C129" s="10" t="s">
        <v>490</v>
      </c>
      <c r="D129" s="4" t="s">
        <v>37</v>
      </c>
      <c r="E129" s="5" t="s">
        <v>38</v>
      </c>
      <c r="F129" s="6" t="s">
        <v>10</v>
      </c>
      <c r="G129" s="3" t="s">
        <v>39</v>
      </c>
      <c r="H129" s="15">
        <v>1831371</v>
      </c>
      <c r="I129" s="16">
        <f>SUM(H127:H129)</f>
        <v>2643871</v>
      </c>
    </row>
    <row r="130" spans="2:9" s="8" customFormat="1" ht="15.75" x14ac:dyDescent="0.3">
      <c r="B130" s="12"/>
      <c r="C130" s="10"/>
      <c r="D130" s="11"/>
      <c r="E130" s="12"/>
      <c r="F130" s="13"/>
      <c r="G130" s="10"/>
      <c r="H130" s="15"/>
    </row>
    <row r="131" spans="2:9" ht="15.75" x14ac:dyDescent="0.3">
      <c r="B131" s="5" t="s">
        <v>429</v>
      </c>
      <c r="C131" s="10" t="s">
        <v>547</v>
      </c>
      <c r="D131" s="4" t="s">
        <v>425</v>
      </c>
      <c r="E131" s="5" t="s">
        <v>426</v>
      </c>
      <c r="F131" s="6" t="s">
        <v>427</v>
      </c>
      <c r="G131" s="3" t="s">
        <v>428</v>
      </c>
      <c r="H131" s="15">
        <v>212394</v>
      </c>
    </row>
    <row r="132" spans="2:9" ht="15.75" x14ac:dyDescent="0.3">
      <c r="B132" s="5" t="s">
        <v>182</v>
      </c>
      <c r="C132" s="10" t="s">
        <v>547</v>
      </c>
      <c r="D132" s="4" t="s">
        <v>425</v>
      </c>
      <c r="E132" s="5" t="s">
        <v>430</v>
      </c>
      <c r="F132" s="6" t="s">
        <v>427</v>
      </c>
      <c r="G132" s="3" t="s">
        <v>431</v>
      </c>
      <c r="H132" s="15">
        <v>3669351</v>
      </c>
    </row>
    <row r="133" spans="2:9" ht="15.75" x14ac:dyDescent="0.3">
      <c r="B133" s="5" t="s">
        <v>182</v>
      </c>
      <c r="C133" s="10" t="s">
        <v>547</v>
      </c>
      <c r="D133" s="4" t="s">
        <v>425</v>
      </c>
      <c r="E133" s="5" t="s">
        <v>432</v>
      </c>
      <c r="F133" s="6" t="s">
        <v>427</v>
      </c>
      <c r="G133" s="3" t="s">
        <v>433</v>
      </c>
      <c r="H133" s="15">
        <v>3692004</v>
      </c>
    </row>
    <row r="134" spans="2:9" ht="15.75" x14ac:dyDescent="0.3">
      <c r="B134" s="5" t="s">
        <v>158</v>
      </c>
      <c r="C134" s="10" t="s">
        <v>547</v>
      </c>
      <c r="D134" s="4" t="s">
        <v>425</v>
      </c>
      <c r="E134" s="5" t="s">
        <v>434</v>
      </c>
      <c r="F134" s="6" t="s">
        <v>427</v>
      </c>
      <c r="G134" s="3" t="s">
        <v>435</v>
      </c>
      <c r="H134" s="15">
        <v>3707437</v>
      </c>
    </row>
    <row r="135" spans="2:9" ht="15.75" x14ac:dyDescent="0.3">
      <c r="B135" s="5" t="s">
        <v>182</v>
      </c>
      <c r="C135" s="10" t="s">
        <v>547</v>
      </c>
      <c r="D135" s="4" t="s">
        <v>425</v>
      </c>
      <c r="E135" s="5" t="s">
        <v>482</v>
      </c>
      <c r="F135" s="6" t="s">
        <v>427</v>
      </c>
      <c r="G135" s="3" t="s">
        <v>431</v>
      </c>
      <c r="H135" s="15">
        <v>-413</v>
      </c>
    </row>
    <row r="136" spans="2:9" ht="15.75" x14ac:dyDescent="0.3">
      <c r="B136" s="5" t="s">
        <v>182</v>
      </c>
      <c r="C136" s="10" t="s">
        <v>547</v>
      </c>
      <c r="D136" s="4" t="s">
        <v>425</v>
      </c>
      <c r="E136" s="5" t="s">
        <v>483</v>
      </c>
      <c r="F136" s="6" t="s">
        <v>427</v>
      </c>
      <c r="G136" s="3" t="s">
        <v>433</v>
      </c>
      <c r="H136" s="15">
        <v>-59</v>
      </c>
      <c r="I136" s="16">
        <f>SUM(H131:H136)</f>
        <v>11280714</v>
      </c>
    </row>
    <row r="137" spans="2:9" s="8" customFormat="1" ht="15.75" x14ac:dyDescent="0.3">
      <c r="B137" s="12"/>
      <c r="C137" s="10"/>
      <c r="D137" s="11"/>
      <c r="E137" s="12"/>
      <c r="F137" s="13"/>
      <c r="G137" s="10"/>
      <c r="H137" s="15"/>
    </row>
    <row r="138" spans="2:9" ht="15.75" x14ac:dyDescent="0.3">
      <c r="B138" s="5" t="s">
        <v>347</v>
      </c>
      <c r="C138" s="10" t="s">
        <v>543</v>
      </c>
      <c r="D138" s="4" t="s">
        <v>352</v>
      </c>
      <c r="E138" s="5" t="s">
        <v>353</v>
      </c>
      <c r="F138" s="6" t="s">
        <v>354</v>
      </c>
      <c r="G138" s="3" t="s">
        <v>355</v>
      </c>
      <c r="H138" s="15">
        <v>1973874</v>
      </c>
    </row>
    <row r="139" spans="2:9" ht="15.75" x14ac:dyDescent="0.3">
      <c r="B139" s="5" t="s">
        <v>347</v>
      </c>
      <c r="C139" s="10" t="s">
        <v>543</v>
      </c>
      <c r="D139" s="4" t="s">
        <v>352</v>
      </c>
      <c r="E139" s="5" t="s">
        <v>356</v>
      </c>
      <c r="F139" s="6" t="s">
        <v>354</v>
      </c>
      <c r="G139" s="3" t="s">
        <v>355</v>
      </c>
      <c r="H139" s="15">
        <v>2649</v>
      </c>
    </row>
    <row r="140" spans="2:9" ht="15.75" x14ac:dyDescent="0.3">
      <c r="B140" s="5" t="s">
        <v>347</v>
      </c>
      <c r="C140" s="10" t="s">
        <v>543</v>
      </c>
      <c r="D140" s="4" t="s">
        <v>352</v>
      </c>
      <c r="E140" s="5" t="s">
        <v>357</v>
      </c>
      <c r="F140" s="6" t="s">
        <v>354</v>
      </c>
      <c r="G140" s="3" t="s">
        <v>358</v>
      </c>
      <c r="H140" s="15">
        <v>5752355</v>
      </c>
    </row>
    <row r="141" spans="2:9" ht="15.75" x14ac:dyDescent="0.3">
      <c r="B141" s="5" t="s">
        <v>48</v>
      </c>
      <c r="C141" s="10" t="s">
        <v>543</v>
      </c>
      <c r="D141" s="4" t="s">
        <v>352</v>
      </c>
      <c r="E141" s="5" t="s">
        <v>359</v>
      </c>
      <c r="F141" s="6" t="s">
        <v>354</v>
      </c>
      <c r="G141" s="3" t="s">
        <v>358</v>
      </c>
      <c r="H141" s="15">
        <v>4182812</v>
      </c>
      <c r="I141" s="16">
        <f>SUM(H138:H141)</f>
        <v>11911690</v>
      </c>
    </row>
    <row r="142" spans="2:9" s="8" customFormat="1" ht="15.75" x14ac:dyDescent="0.3">
      <c r="B142" s="12"/>
      <c r="C142" s="10"/>
      <c r="D142" s="11"/>
      <c r="E142" s="12"/>
      <c r="F142" s="13"/>
      <c r="G142" s="10"/>
      <c r="H142" s="15"/>
    </row>
    <row r="143" spans="2:9" ht="15.75" x14ac:dyDescent="0.3">
      <c r="B143" s="5" t="s">
        <v>139</v>
      </c>
      <c r="C143" s="10" t="s">
        <v>515</v>
      </c>
      <c r="D143" s="4" t="s">
        <v>172</v>
      </c>
      <c r="E143" s="5" t="s">
        <v>173</v>
      </c>
      <c r="F143" s="6" t="s">
        <v>174</v>
      </c>
      <c r="G143" s="3" t="s">
        <v>175</v>
      </c>
      <c r="H143" s="15">
        <v>300000</v>
      </c>
    </row>
    <row r="144" spans="2:9" ht="15.75" x14ac:dyDescent="0.3">
      <c r="B144" s="5" t="s">
        <v>147</v>
      </c>
      <c r="C144" s="10" t="s">
        <v>521</v>
      </c>
      <c r="D144" s="4" t="s">
        <v>193</v>
      </c>
      <c r="E144" s="5" t="s">
        <v>194</v>
      </c>
      <c r="F144" s="6" t="s">
        <v>174</v>
      </c>
      <c r="G144" s="3" t="s">
        <v>195</v>
      </c>
      <c r="H144" s="15">
        <v>810000</v>
      </c>
    </row>
    <row r="145" spans="2:9" ht="15.75" x14ac:dyDescent="0.3">
      <c r="B145" s="5" t="s">
        <v>156</v>
      </c>
      <c r="C145" s="10" t="s">
        <v>529</v>
      </c>
      <c r="D145" s="4" t="s">
        <v>258</v>
      </c>
      <c r="E145" s="5" t="s">
        <v>259</v>
      </c>
      <c r="F145" s="6" t="s">
        <v>174</v>
      </c>
      <c r="G145" s="3" t="s">
        <v>260</v>
      </c>
      <c r="H145" s="15">
        <v>449999</v>
      </c>
      <c r="I145" s="16">
        <f>SUM(H143:H145)</f>
        <v>1559999</v>
      </c>
    </row>
    <row r="146" spans="2:9" s="8" customFormat="1" ht="15.75" x14ac:dyDescent="0.3">
      <c r="B146" s="12"/>
      <c r="C146" s="10"/>
      <c r="D146" s="11"/>
      <c r="E146" s="12"/>
      <c r="F146" s="13"/>
      <c r="G146" s="10"/>
      <c r="H146" s="15"/>
    </row>
    <row r="147" spans="2:9" ht="15.75" x14ac:dyDescent="0.3">
      <c r="B147" s="5" t="s">
        <v>245</v>
      </c>
      <c r="C147" s="10" t="s">
        <v>525</v>
      </c>
      <c r="D147" s="4" t="s">
        <v>241</v>
      </c>
      <c r="E147" s="5" t="s">
        <v>242</v>
      </c>
      <c r="F147" s="6" t="s">
        <v>243</v>
      </c>
      <c r="G147" s="3" t="s">
        <v>244</v>
      </c>
      <c r="H147" s="15">
        <v>1683</v>
      </c>
      <c r="I147" s="16">
        <f>SUM(H147)</f>
        <v>1683</v>
      </c>
    </row>
    <row r="148" spans="2:9" s="8" customFormat="1" ht="15.75" x14ac:dyDescent="0.3">
      <c r="B148" s="12"/>
      <c r="C148" s="10"/>
      <c r="D148" s="11"/>
      <c r="E148" s="12"/>
      <c r="F148" s="13"/>
      <c r="G148" s="10"/>
      <c r="H148" s="15"/>
    </row>
    <row r="149" spans="2:9" ht="15.75" x14ac:dyDescent="0.3">
      <c r="B149" s="5" t="s">
        <v>58</v>
      </c>
      <c r="C149" s="10" t="s">
        <v>494</v>
      </c>
      <c r="D149" s="4" t="s">
        <v>54</v>
      </c>
      <c r="E149" s="5" t="s">
        <v>55</v>
      </c>
      <c r="F149" s="6" t="s">
        <v>56</v>
      </c>
      <c r="G149" s="3" t="s">
        <v>57</v>
      </c>
      <c r="H149" s="15">
        <v>210830</v>
      </c>
      <c r="I149" s="16">
        <f>SUM(H149)</f>
        <v>210830</v>
      </c>
    </row>
    <row r="150" spans="2:9" s="8" customFormat="1" ht="15.75" x14ac:dyDescent="0.3">
      <c r="B150" s="12"/>
      <c r="C150" s="10"/>
      <c r="D150" s="11"/>
      <c r="E150" s="12"/>
      <c r="F150" s="13"/>
      <c r="G150" s="10"/>
      <c r="H150" s="15"/>
    </row>
    <row r="151" spans="2:9" ht="15.75" x14ac:dyDescent="0.3">
      <c r="B151" s="5" t="s">
        <v>182</v>
      </c>
      <c r="C151" s="10" t="s">
        <v>517</v>
      </c>
      <c r="D151" s="4" t="s">
        <v>178</v>
      </c>
      <c r="E151" s="5" t="s">
        <v>179</v>
      </c>
      <c r="F151" s="6" t="s">
        <v>180</v>
      </c>
      <c r="G151" s="3" t="s">
        <v>181</v>
      </c>
      <c r="H151" s="15">
        <v>272800</v>
      </c>
    </row>
    <row r="152" spans="2:9" ht="15.75" x14ac:dyDescent="0.3">
      <c r="B152" s="5" t="s">
        <v>139</v>
      </c>
      <c r="C152" s="10" t="s">
        <v>519</v>
      </c>
      <c r="D152" s="4" t="s">
        <v>186</v>
      </c>
      <c r="E152" s="5" t="s">
        <v>187</v>
      </c>
      <c r="F152" s="6" t="s">
        <v>180</v>
      </c>
      <c r="G152" s="3" t="s">
        <v>188</v>
      </c>
      <c r="H152" s="15">
        <v>270000</v>
      </c>
      <c r="I152" s="16">
        <f>SUM(H151:H152)</f>
        <v>542800</v>
      </c>
    </row>
    <row r="153" spans="2:9" s="8" customFormat="1" ht="15.75" x14ac:dyDescent="0.3">
      <c r="B153" s="12"/>
      <c r="C153" s="10"/>
      <c r="D153" s="11"/>
      <c r="E153" s="12"/>
      <c r="F153" s="13"/>
      <c r="G153" s="10"/>
      <c r="H153" s="15"/>
    </row>
    <row r="154" spans="2:9" ht="15.75" x14ac:dyDescent="0.3">
      <c r="B154" s="5" t="s">
        <v>40</v>
      </c>
      <c r="C154" s="10" t="s">
        <v>510</v>
      </c>
      <c r="D154" s="4" t="s">
        <v>120</v>
      </c>
      <c r="E154" s="5" t="s">
        <v>49</v>
      </c>
      <c r="F154" s="6" t="s">
        <v>121</v>
      </c>
      <c r="G154" s="3" t="s">
        <v>122</v>
      </c>
      <c r="H154" s="15">
        <v>154024871</v>
      </c>
    </row>
    <row r="155" spans="2:9" ht="15.75" x14ac:dyDescent="0.3">
      <c r="B155" s="5" t="s">
        <v>40</v>
      </c>
      <c r="C155" s="10" t="s">
        <v>510</v>
      </c>
      <c r="D155" s="4" t="s">
        <v>120</v>
      </c>
      <c r="E155" s="5" t="s">
        <v>49</v>
      </c>
      <c r="F155" s="6" t="s">
        <v>123</v>
      </c>
      <c r="G155" s="3" t="s">
        <v>122</v>
      </c>
      <c r="H155" s="15">
        <v>6694591</v>
      </c>
      <c r="I155" s="16">
        <f>SUM(H154:H155)</f>
        <v>160719462</v>
      </c>
    </row>
    <row r="156" spans="2:9" s="8" customFormat="1" ht="15.75" x14ac:dyDescent="0.3">
      <c r="B156" s="12"/>
      <c r="C156" s="10"/>
      <c r="D156" s="11"/>
      <c r="E156" s="12"/>
      <c r="F156" s="13"/>
      <c r="G156" s="10"/>
      <c r="H156" s="15"/>
    </row>
    <row r="157" spans="2:9" ht="15.75" x14ac:dyDescent="0.3">
      <c r="B157" s="5" t="s">
        <v>66</v>
      </c>
      <c r="C157" s="10" t="s">
        <v>495</v>
      </c>
      <c r="D157" s="4" t="s">
        <v>62</v>
      </c>
      <c r="E157" s="5" t="s">
        <v>63</v>
      </c>
      <c r="F157" s="6" t="s">
        <v>64</v>
      </c>
      <c r="G157" s="3" t="s">
        <v>65</v>
      </c>
      <c r="H157" s="15">
        <v>170089</v>
      </c>
      <c r="I157" s="16">
        <f>SUM(H157)</f>
        <v>170089</v>
      </c>
    </row>
    <row r="158" spans="2:9" s="8" customFormat="1" ht="15.75" x14ac:dyDescent="0.3">
      <c r="B158" s="12"/>
      <c r="C158" s="10"/>
      <c r="D158" s="11"/>
      <c r="E158" s="12"/>
      <c r="F158" s="13"/>
      <c r="G158" s="10"/>
      <c r="H158" s="15"/>
    </row>
    <row r="159" spans="2:9" ht="15.75" x14ac:dyDescent="0.3">
      <c r="B159" s="5" t="s">
        <v>22</v>
      </c>
      <c r="C159" s="10" t="s">
        <v>486</v>
      </c>
      <c r="D159" s="4" t="s">
        <v>18</v>
      </c>
      <c r="E159" s="5" t="s">
        <v>19</v>
      </c>
      <c r="F159" s="6" t="s">
        <v>20</v>
      </c>
      <c r="G159" s="3" t="s">
        <v>21</v>
      </c>
      <c r="H159" s="15">
        <v>218450</v>
      </c>
      <c r="I159" s="16">
        <f>SUM(H159)</f>
        <v>218450</v>
      </c>
    </row>
    <row r="160" spans="2:9" s="8" customFormat="1" ht="15.75" x14ac:dyDescent="0.3">
      <c r="B160" s="12"/>
      <c r="C160" s="10"/>
      <c r="D160" s="11"/>
      <c r="E160" s="12"/>
      <c r="F160" s="13"/>
      <c r="G160" s="10"/>
      <c r="H160" s="15"/>
    </row>
    <row r="161" spans="2:9" ht="15.75" x14ac:dyDescent="0.3">
      <c r="B161" s="5" t="s">
        <v>86</v>
      </c>
      <c r="C161" s="10" t="s">
        <v>499</v>
      </c>
      <c r="D161" s="4" t="s">
        <v>82</v>
      </c>
      <c r="E161" s="5" t="s">
        <v>83</v>
      </c>
      <c r="F161" s="6" t="s">
        <v>84</v>
      </c>
      <c r="G161" s="3" t="s">
        <v>85</v>
      </c>
      <c r="H161" s="15">
        <v>325441</v>
      </c>
    </row>
    <row r="162" spans="2:9" ht="15.75" x14ac:dyDescent="0.3">
      <c r="B162" s="5" t="s">
        <v>66</v>
      </c>
      <c r="C162" s="10" t="s">
        <v>537</v>
      </c>
      <c r="D162" s="4" t="s">
        <v>321</v>
      </c>
      <c r="E162" s="5" t="s">
        <v>322</v>
      </c>
      <c r="F162" s="6" t="s">
        <v>84</v>
      </c>
      <c r="G162" s="3" t="s">
        <v>323</v>
      </c>
      <c r="H162" s="15">
        <v>190376</v>
      </c>
    </row>
    <row r="163" spans="2:9" ht="15.75" x14ac:dyDescent="0.3">
      <c r="B163" s="5" t="s">
        <v>66</v>
      </c>
      <c r="C163" s="10" t="s">
        <v>537</v>
      </c>
      <c r="D163" s="4" t="s">
        <v>321</v>
      </c>
      <c r="E163" s="5" t="s">
        <v>324</v>
      </c>
      <c r="F163" s="6" t="s">
        <v>84</v>
      </c>
      <c r="G163" s="3" t="s">
        <v>325</v>
      </c>
      <c r="H163" s="15">
        <v>138028</v>
      </c>
      <c r="I163" s="16">
        <f>SUM(H161:H163)</f>
        <v>653845</v>
      </c>
    </row>
    <row r="164" spans="2:9" s="8" customFormat="1" ht="15.75" x14ac:dyDescent="0.3">
      <c r="B164" s="12"/>
      <c r="C164" s="10"/>
      <c r="D164" s="11"/>
      <c r="E164" s="12"/>
      <c r="F164" s="13"/>
      <c r="G164" s="10"/>
      <c r="H164" s="15"/>
    </row>
    <row r="165" spans="2:9" ht="15.75" x14ac:dyDescent="0.3">
      <c r="B165" s="5" t="s">
        <v>139</v>
      </c>
      <c r="C165" s="10" t="s">
        <v>532</v>
      </c>
      <c r="D165" s="4" t="s">
        <v>292</v>
      </c>
      <c r="E165" s="5" t="s">
        <v>293</v>
      </c>
      <c r="F165" s="6" t="s">
        <v>294</v>
      </c>
      <c r="G165" s="3" t="s">
        <v>295</v>
      </c>
      <c r="H165" s="15">
        <v>439001</v>
      </c>
      <c r="I165" s="16">
        <f>SUM(H165)</f>
        <v>439001</v>
      </c>
    </row>
    <row r="166" spans="2:9" s="8" customFormat="1" ht="15.75" x14ac:dyDescent="0.3">
      <c r="B166" s="12"/>
      <c r="C166" s="10"/>
      <c r="D166" s="11"/>
      <c r="E166" s="12"/>
      <c r="F166" s="13"/>
      <c r="G166" s="10"/>
      <c r="H166" s="15"/>
    </row>
    <row r="167" spans="2:9" ht="15.75" x14ac:dyDescent="0.3">
      <c r="B167" s="5" t="s">
        <v>27</v>
      </c>
      <c r="C167" s="10" t="s">
        <v>487</v>
      </c>
      <c r="D167" s="4" t="s">
        <v>23</v>
      </c>
      <c r="E167" s="5" t="s">
        <v>24</v>
      </c>
      <c r="F167" s="6" t="s">
        <v>25</v>
      </c>
      <c r="G167" s="3" t="s">
        <v>26</v>
      </c>
      <c r="H167" s="15">
        <v>734706</v>
      </c>
    </row>
    <row r="168" spans="2:9" ht="15.75" x14ac:dyDescent="0.3">
      <c r="B168" s="5" t="s">
        <v>31</v>
      </c>
      <c r="C168" s="10" t="s">
        <v>488</v>
      </c>
      <c r="D168" s="4" t="s">
        <v>28</v>
      </c>
      <c r="E168" s="5" t="s">
        <v>29</v>
      </c>
      <c r="F168" s="6" t="s">
        <v>25</v>
      </c>
      <c r="G168" s="3" t="s">
        <v>30</v>
      </c>
      <c r="H168" s="15">
        <v>145775</v>
      </c>
    </row>
    <row r="169" spans="2:9" ht="15.75" x14ac:dyDescent="0.3">
      <c r="B169" s="5" t="s">
        <v>35</v>
      </c>
      <c r="C169" s="10" t="s">
        <v>489</v>
      </c>
      <c r="D169" s="4" t="s">
        <v>32</v>
      </c>
      <c r="E169" s="5" t="s">
        <v>33</v>
      </c>
      <c r="F169" s="6" t="s">
        <v>25</v>
      </c>
      <c r="G169" s="3" t="s">
        <v>34</v>
      </c>
      <c r="H169" s="15">
        <v>1174418</v>
      </c>
    </row>
    <row r="170" spans="2:9" ht="15.75" x14ac:dyDescent="0.3">
      <c r="B170" s="5" t="s">
        <v>35</v>
      </c>
      <c r="C170" s="10" t="s">
        <v>489</v>
      </c>
      <c r="D170" s="4" t="s">
        <v>32</v>
      </c>
      <c r="E170" s="5" t="s">
        <v>36</v>
      </c>
      <c r="F170" s="6" t="s">
        <v>25</v>
      </c>
      <c r="G170" s="3" t="s">
        <v>34</v>
      </c>
      <c r="H170" s="15">
        <v>269222</v>
      </c>
    </row>
    <row r="171" spans="2:9" ht="15.75" x14ac:dyDescent="0.3">
      <c r="B171" s="5" t="s">
        <v>40</v>
      </c>
      <c r="C171" s="10" t="s">
        <v>491</v>
      </c>
      <c r="D171" s="4" t="s">
        <v>41</v>
      </c>
      <c r="E171" s="5" t="s">
        <v>42</v>
      </c>
      <c r="F171" s="6" t="s">
        <v>25</v>
      </c>
      <c r="G171" s="3" t="s">
        <v>43</v>
      </c>
      <c r="H171" s="15">
        <v>292500</v>
      </c>
    </row>
    <row r="172" spans="2:9" ht="15.75" x14ac:dyDescent="0.3">
      <c r="B172" s="5" t="s">
        <v>53</v>
      </c>
      <c r="C172" s="10" t="s">
        <v>493</v>
      </c>
      <c r="D172" s="4" t="s">
        <v>50</v>
      </c>
      <c r="E172" s="5" t="s">
        <v>51</v>
      </c>
      <c r="F172" s="6" t="s">
        <v>25</v>
      </c>
      <c r="G172" s="3" t="s">
        <v>52</v>
      </c>
      <c r="H172" s="15">
        <v>1410150</v>
      </c>
    </row>
    <row r="173" spans="2:9" ht="15.75" x14ac:dyDescent="0.3">
      <c r="B173" s="5" t="s">
        <v>61</v>
      </c>
      <c r="C173" s="10" t="s">
        <v>494</v>
      </c>
      <c r="D173" s="4" t="s">
        <v>54</v>
      </c>
      <c r="E173" s="5" t="s">
        <v>59</v>
      </c>
      <c r="F173" s="6" t="s">
        <v>25</v>
      </c>
      <c r="G173" s="3" t="s">
        <v>60</v>
      </c>
      <c r="H173" s="15">
        <v>189350</v>
      </c>
    </row>
    <row r="174" spans="2:9" ht="15.75" x14ac:dyDescent="0.3">
      <c r="B174" s="5" t="s">
        <v>70</v>
      </c>
      <c r="C174" s="10" t="s">
        <v>496</v>
      </c>
      <c r="D174" s="4" t="s">
        <v>67</v>
      </c>
      <c r="E174" s="5" t="s">
        <v>68</v>
      </c>
      <c r="F174" s="6" t="s">
        <v>25</v>
      </c>
      <c r="G174" s="3" t="s">
        <v>69</v>
      </c>
      <c r="H174" s="15">
        <v>1300000</v>
      </c>
    </row>
    <row r="175" spans="2:9" ht="15.75" x14ac:dyDescent="0.3">
      <c r="B175" s="5" t="s">
        <v>74</v>
      </c>
      <c r="C175" s="10" t="s">
        <v>497</v>
      </c>
      <c r="D175" s="4" t="s">
        <v>71</v>
      </c>
      <c r="E175" s="5" t="s">
        <v>72</v>
      </c>
      <c r="F175" s="6" t="s">
        <v>25</v>
      </c>
      <c r="G175" s="3" t="s">
        <v>73</v>
      </c>
      <c r="H175" s="15">
        <v>400000</v>
      </c>
    </row>
    <row r="176" spans="2:9" ht="15.75" x14ac:dyDescent="0.3">
      <c r="B176" s="5" t="s">
        <v>77</v>
      </c>
      <c r="C176" s="10" t="s">
        <v>497</v>
      </c>
      <c r="D176" s="4" t="s">
        <v>71</v>
      </c>
      <c r="E176" s="5" t="s">
        <v>75</v>
      </c>
      <c r="F176" s="6" t="s">
        <v>25</v>
      </c>
      <c r="G176" s="3" t="s">
        <v>76</v>
      </c>
      <c r="H176" s="15">
        <v>999600</v>
      </c>
    </row>
    <row r="177" spans="2:8" ht="15.75" x14ac:dyDescent="0.3">
      <c r="B177" s="5" t="s">
        <v>81</v>
      </c>
      <c r="C177" s="10" t="s">
        <v>498</v>
      </c>
      <c r="D177" s="4" t="s">
        <v>78</v>
      </c>
      <c r="E177" s="5" t="s">
        <v>79</v>
      </c>
      <c r="F177" s="6" t="s">
        <v>25</v>
      </c>
      <c r="G177" s="3" t="s">
        <v>80</v>
      </c>
      <c r="H177" s="15">
        <v>147530</v>
      </c>
    </row>
    <row r="178" spans="2:8" ht="15.75" x14ac:dyDescent="0.3">
      <c r="B178" s="5" t="s">
        <v>90</v>
      </c>
      <c r="C178" s="10" t="s">
        <v>500</v>
      </c>
      <c r="D178" s="4" t="s">
        <v>87</v>
      </c>
      <c r="E178" s="5" t="s">
        <v>88</v>
      </c>
      <c r="F178" s="6" t="s">
        <v>25</v>
      </c>
      <c r="G178" s="3" t="s">
        <v>89</v>
      </c>
      <c r="H178" s="15">
        <v>70000</v>
      </c>
    </row>
    <row r="179" spans="2:8" ht="15.75" x14ac:dyDescent="0.3">
      <c r="B179" s="5" t="s">
        <v>90</v>
      </c>
      <c r="C179" s="10" t="s">
        <v>504</v>
      </c>
      <c r="D179" s="4" t="s">
        <v>102</v>
      </c>
      <c r="E179" s="5" t="s">
        <v>103</v>
      </c>
      <c r="F179" s="6" t="s">
        <v>25</v>
      </c>
      <c r="G179" s="3" t="s">
        <v>89</v>
      </c>
      <c r="H179" s="15">
        <v>70000</v>
      </c>
    </row>
    <row r="180" spans="2:8" ht="15.75" x14ac:dyDescent="0.3">
      <c r="B180" s="5" t="s">
        <v>107</v>
      </c>
      <c r="C180" s="10" t="s">
        <v>505</v>
      </c>
      <c r="D180" s="4" t="s">
        <v>104</v>
      </c>
      <c r="E180" s="5" t="s">
        <v>105</v>
      </c>
      <c r="F180" s="6" t="s">
        <v>25</v>
      </c>
      <c r="G180" s="3" t="s">
        <v>106</v>
      </c>
      <c r="H180" s="15">
        <v>46670</v>
      </c>
    </row>
    <row r="181" spans="2:8" ht="15.75" x14ac:dyDescent="0.3">
      <c r="B181" s="5" t="s">
        <v>90</v>
      </c>
      <c r="C181" s="10" t="s">
        <v>507</v>
      </c>
      <c r="D181" s="4" t="s">
        <v>111</v>
      </c>
      <c r="E181" s="5" t="s">
        <v>112</v>
      </c>
      <c r="F181" s="6" t="s">
        <v>25</v>
      </c>
      <c r="G181" s="3" t="s">
        <v>89</v>
      </c>
      <c r="H181" s="15">
        <v>70000</v>
      </c>
    </row>
    <row r="182" spans="2:8" ht="15.75" x14ac:dyDescent="0.3">
      <c r="B182" s="5" t="s">
        <v>119</v>
      </c>
      <c r="C182" s="10" t="s">
        <v>509</v>
      </c>
      <c r="D182" s="4" t="s">
        <v>117</v>
      </c>
      <c r="E182" s="5" t="s">
        <v>118</v>
      </c>
      <c r="F182" s="6" t="s">
        <v>25</v>
      </c>
      <c r="G182" s="3" t="s">
        <v>89</v>
      </c>
      <c r="H182" s="15">
        <v>72000</v>
      </c>
    </row>
    <row r="183" spans="2:8" ht="15.75" x14ac:dyDescent="0.3">
      <c r="B183" s="5" t="s">
        <v>169</v>
      </c>
      <c r="C183" s="10" t="s">
        <v>513</v>
      </c>
      <c r="D183" s="4" t="s">
        <v>132</v>
      </c>
      <c r="E183" s="5" t="s">
        <v>167</v>
      </c>
      <c r="F183" s="6" t="s">
        <v>25</v>
      </c>
      <c r="G183" s="3" t="s">
        <v>168</v>
      </c>
      <c r="H183" s="15">
        <v>15500</v>
      </c>
    </row>
    <row r="184" spans="2:8" ht="15.75" x14ac:dyDescent="0.3">
      <c r="B184" s="5" t="s">
        <v>40</v>
      </c>
      <c r="C184" s="10" t="s">
        <v>514</v>
      </c>
      <c r="D184" s="4" t="s">
        <v>170</v>
      </c>
      <c r="E184" s="5" t="s">
        <v>17</v>
      </c>
      <c r="F184" s="6" t="s">
        <v>25</v>
      </c>
      <c r="G184" s="3" t="s">
        <v>171</v>
      </c>
      <c r="H184" s="15">
        <v>100</v>
      </c>
    </row>
    <row r="185" spans="2:8" ht="15.75" x14ac:dyDescent="0.3">
      <c r="B185" s="5" t="s">
        <v>185</v>
      </c>
      <c r="C185" s="10" t="s">
        <v>518</v>
      </c>
      <c r="D185" s="4" t="s">
        <v>183</v>
      </c>
      <c r="E185" s="5" t="s">
        <v>7</v>
      </c>
      <c r="F185" s="6" t="s">
        <v>25</v>
      </c>
      <c r="G185" s="3" t="s">
        <v>184</v>
      </c>
      <c r="H185" s="15">
        <v>635450</v>
      </c>
    </row>
    <row r="186" spans="2:8" ht="15.75" x14ac:dyDescent="0.3">
      <c r="B186" s="5" t="s">
        <v>192</v>
      </c>
      <c r="C186" s="10" t="s">
        <v>520</v>
      </c>
      <c r="D186" s="4" t="s">
        <v>189</v>
      </c>
      <c r="E186" s="5" t="s">
        <v>190</v>
      </c>
      <c r="F186" s="6" t="s">
        <v>25</v>
      </c>
      <c r="G186" s="3" t="s">
        <v>191</v>
      </c>
      <c r="H186" s="15">
        <v>1073934</v>
      </c>
    </row>
    <row r="187" spans="2:8" ht="15.75" x14ac:dyDescent="0.3">
      <c r="B187" s="5" t="s">
        <v>234</v>
      </c>
      <c r="C187" s="10" t="s">
        <v>523</v>
      </c>
      <c r="D187" s="4" t="s">
        <v>231</v>
      </c>
      <c r="E187" s="5" t="s">
        <v>232</v>
      </c>
      <c r="F187" s="6" t="s">
        <v>25</v>
      </c>
      <c r="G187" s="3" t="s">
        <v>233</v>
      </c>
      <c r="H187" s="15">
        <v>1177246</v>
      </c>
    </row>
    <row r="188" spans="2:8" ht="15.75" x14ac:dyDescent="0.3">
      <c r="B188" s="5" t="s">
        <v>234</v>
      </c>
      <c r="C188" s="10" t="s">
        <v>523</v>
      </c>
      <c r="D188" s="4" t="s">
        <v>231</v>
      </c>
      <c r="E188" s="5" t="s">
        <v>235</v>
      </c>
      <c r="F188" s="6" t="s">
        <v>25</v>
      </c>
      <c r="G188" s="3" t="s">
        <v>233</v>
      </c>
      <c r="H188" s="15">
        <v>319159</v>
      </c>
    </row>
    <row r="189" spans="2:8" ht="15.75" x14ac:dyDescent="0.3">
      <c r="B189" s="5" t="s">
        <v>253</v>
      </c>
      <c r="C189" s="10" t="s">
        <v>527</v>
      </c>
      <c r="D189" s="4" t="s">
        <v>250</v>
      </c>
      <c r="E189" s="5" t="s">
        <v>251</v>
      </c>
      <c r="F189" s="6" t="s">
        <v>25</v>
      </c>
      <c r="G189" s="3" t="s">
        <v>252</v>
      </c>
      <c r="H189" s="15">
        <v>19804037</v>
      </c>
    </row>
    <row r="190" spans="2:8" ht="15.75" x14ac:dyDescent="0.3">
      <c r="B190" s="5" t="s">
        <v>257</v>
      </c>
      <c r="C190" s="10" t="s">
        <v>528</v>
      </c>
      <c r="D190" s="4" t="s">
        <v>254</v>
      </c>
      <c r="E190" s="5" t="s">
        <v>255</v>
      </c>
      <c r="F190" s="6" t="s">
        <v>25</v>
      </c>
      <c r="G190" s="3" t="s">
        <v>256</v>
      </c>
      <c r="H190" s="15">
        <v>349991</v>
      </c>
    </row>
    <row r="191" spans="2:8" ht="15.75" x14ac:dyDescent="0.3">
      <c r="B191" s="5" t="s">
        <v>40</v>
      </c>
      <c r="C191" s="10" t="s">
        <v>530</v>
      </c>
      <c r="D191" s="4" t="s">
        <v>261</v>
      </c>
      <c r="E191" s="5" t="s">
        <v>262</v>
      </c>
      <c r="F191" s="6" t="s">
        <v>25</v>
      </c>
      <c r="G191" s="3" t="s">
        <v>263</v>
      </c>
      <c r="H191" s="15">
        <v>1146360</v>
      </c>
    </row>
    <row r="192" spans="2:8" ht="15.75" x14ac:dyDescent="0.3">
      <c r="B192" s="5" t="s">
        <v>265</v>
      </c>
      <c r="C192" s="10" t="s">
        <v>530</v>
      </c>
      <c r="D192" s="4" t="s">
        <v>261</v>
      </c>
      <c r="E192" s="5" t="s">
        <v>264</v>
      </c>
      <c r="F192" s="6" t="s">
        <v>25</v>
      </c>
      <c r="G192" s="3" t="s">
        <v>263</v>
      </c>
      <c r="H192" s="15">
        <v>556388</v>
      </c>
    </row>
    <row r="193" spans="2:8" ht="15.75" x14ac:dyDescent="0.3">
      <c r="B193" s="5" t="s">
        <v>267</v>
      </c>
      <c r="C193" s="10" t="s">
        <v>530</v>
      </c>
      <c r="D193" s="4" t="s">
        <v>261</v>
      </c>
      <c r="E193" s="5" t="s">
        <v>266</v>
      </c>
      <c r="F193" s="6" t="s">
        <v>25</v>
      </c>
      <c r="G193" s="3" t="s">
        <v>263</v>
      </c>
      <c r="H193" s="15">
        <v>5015326</v>
      </c>
    </row>
    <row r="194" spans="2:8" ht="15.75" x14ac:dyDescent="0.3">
      <c r="B194" s="5" t="s">
        <v>270</v>
      </c>
      <c r="C194" s="10" t="s">
        <v>530</v>
      </c>
      <c r="D194" s="4" t="s">
        <v>261</v>
      </c>
      <c r="E194" s="5" t="s">
        <v>268</v>
      </c>
      <c r="F194" s="6" t="s">
        <v>25</v>
      </c>
      <c r="G194" s="3" t="s">
        <v>269</v>
      </c>
      <c r="H194" s="15">
        <v>4298851</v>
      </c>
    </row>
    <row r="195" spans="2:8" ht="15.75" x14ac:dyDescent="0.3">
      <c r="B195" s="5" t="s">
        <v>40</v>
      </c>
      <c r="C195" s="10" t="s">
        <v>530</v>
      </c>
      <c r="D195" s="4" t="s">
        <v>261</v>
      </c>
      <c r="E195" s="5" t="s">
        <v>271</v>
      </c>
      <c r="F195" s="6" t="s">
        <v>25</v>
      </c>
      <c r="G195" s="3" t="s">
        <v>272</v>
      </c>
      <c r="H195" s="15">
        <v>4298851</v>
      </c>
    </row>
    <row r="196" spans="2:8" ht="15.75" x14ac:dyDescent="0.3">
      <c r="B196" s="5" t="s">
        <v>275</v>
      </c>
      <c r="C196" s="10" t="s">
        <v>530</v>
      </c>
      <c r="D196" s="4" t="s">
        <v>261</v>
      </c>
      <c r="E196" s="5" t="s">
        <v>273</v>
      </c>
      <c r="F196" s="6" t="s">
        <v>25</v>
      </c>
      <c r="G196" s="3" t="s">
        <v>274</v>
      </c>
      <c r="H196" s="15">
        <v>4298851</v>
      </c>
    </row>
    <row r="197" spans="2:8" ht="15.75" x14ac:dyDescent="0.3">
      <c r="B197" s="5" t="s">
        <v>278</v>
      </c>
      <c r="C197" s="10" t="s">
        <v>530</v>
      </c>
      <c r="D197" s="4" t="s">
        <v>261</v>
      </c>
      <c r="E197" s="5" t="s">
        <v>276</v>
      </c>
      <c r="F197" s="6" t="s">
        <v>25</v>
      </c>
      <c r="G197" s="3" t="s">
        <v>277</v>
      </c>
      <c r="H197" s="15">
        <v>4298851</v>
      </c>
    </row>
    <row r="198" spans="2:8" ht="15.75" x14ac:dyDescent="0.3">
      <c r="B198" s="5" t="s">
        <v>281</v>
      </c>
      <c r="C198" s="10" t="s">
        <v>530</v>
      </c>
      <c r="D198" s="4" t="s">
        <v>261</v>
      </c>
      <c r="E198" s="5" t="s">
        <v>279</v>
      </c>
      <c r="F198" s="6" t="s">
        <v>25</v>
      </c>
      <c r="G198" s="3" t="s">
        <v>280</v>
      </c>
      <c r="H198" s="15">
        <v>4298851</v>
      </c>
    </row>
    <row r="199" spans="2:8" ht="15.75" x14ac:dyDescent="0.3">
      <c r="B199" s="5" t="s">
        <v>283</v>
      </c>
      <c r="C199" s="10" t="s">
        <v>530</v>
      </c>
      <c r="D199" s="4" t="s">
        <v>261</v>
      </c>
      <c r="E199" s="5" t="s">
        <v>266</v>
      </c>
      <c r="F199" s="6" t="s">
        <v>25</v>
      </c>
      <c r="G199" s="3" t="s">
        <v>282</v>
      </c>
      <c r="H199" s="15">
        <v>5015326</v>
      </c>
    </row>
    <row r="200" spans="2:8" ht="15.75" x14ac:dyDescent="0.3">
      <c r="B200" s="5" t="s">
        <v>267</v>
      </c>
      <c r="C200" s="10" t="s">
        <v>530</v>
      </c>
      <c r="D200" s="4" t="s">
        <v>261</v>
      </c>
      <c r="E200" s="5" t="s">
        <v>284</v>
      </c>
      <c r="F200" s="6" t="s">
        <v>25</v>
      </c>
      <c r="G200" s="3" t="s">
        <v>285</v>
      </c>
      <c r="H200" s="15">
        <v>16521166</v>
      </c>
    </row>
    <row r="201" spans="2:8" ht="15.75" x14ac:dyDescent="0.3">
      <c r="B201" s="5" t="s">
        <v>267</v>
      </c>
      <c r="C201" s="10" t="s">
        <v>530</v>
      </c>
      <c r="D201" s="4" t="s">
        <v>261</v>
      </c>
      <c r="E201" s="5" t="s">
        <v>286</v>
      </c>
      <c r="F201" s="6" t="s">
        <v>25</v>
      </c>
      <c r="G201" s="3" t="s">
        <v>287</v>
      </c>
      <c r="H201" s="15">
        <v>4298851</v>
      </c>
    </row>
    <row r="202" spans="2:8" ht="15.75" x14ac:dyDescent="0.3">
      <c r="B202" s="5" t="s">
        <v>291</v>
      </c>
      <c r="C202" s="10" t="s">
        <v>531</v>
      </c>
      <c r="D202" s="4" t="s">
        <v>288</v>
      </c>
      <c r="E202" s="5" t="s">
        <v>289</v>
      </c>
      <c r="F202" s="6" t="s">
        <v>25</v>
      </c>
      <c r="G202" s="3" t="s">
        <v>290</v>
      </c>
      <c r="H202" s="15">
        <v>395199</v>
      </c>
    </row>
    <row r="203" spans="2:8" ht="15.75" x14ac:dyDescent="0.3">
      <c r="B203" s="5" t="s">
        <v>333</v>
      </c>
      <c r="C203" s="10" t="s">
        <v>539</v>
      </c>
      <c r="D203" s="4" t="s">
        <v>330</v>
      </c>
      <c r="E203" s="5" t="s">
        <v>331</v>
      </c>
      <c r="F203" s="6" t="s">
        <v>25</v>
      </c>
      <c r="G203" s="3" t="s">
        <v>332</v>
      </c>
      <c r="H203" s="15">
        <v>39927</v>
      </c>
    </row>
    <row r="204" spans="2:8" ht="15.75" x14ac:dyDescent="0.3">
      <c r="B204" s="5" t="s">
        <v>337</v>
      </c>
      <c r="C204" s="10" t="s">
        <v>540</v>
      </c>
      <c r="D204" s="4" t="s">
        <v>334</v>
      </c>
      <c r="E204" s="5" t="s">
        <v>335</v>
      </c>
      <c r="F204" s="6" t="s">
        <v>25</v>
      </c>
      <c r="G204" s="3" t="s">
        <v>336</v>
      </c>
      <c r="H204" s="15">
        <v>59384684</v>
      </c>
    </row>
    <row r="205" spans="2:8" ht="15.75" x14ac:dyDescent="0.3">
      <c r="B205" s="5" t="s">
        <v>61</v>
      </c>
      <c r="C205" s="10" t="s">
        <v>544</v>
      </c>
      <c r="D205" s="4" t="s">
        <v>360</v>
      </c>
      <c r="E205" s="5" t="s">
        <v>361</v>
      </c>
      <c r="F205" s="6" t="s">
        <v>25</v>
      </c>
      <c r="G205" s="3" t="s">
        <v>362</v>
      </c>
      <c r="H205" s="15">
        <v>9909</v>
      </c>
    </row>
    <row r="206" spans="2:8" ht="15.75" x14ac:dyDescent="0.3">
      <c r="B206" s="5" t="s">
        <v>366</v>
      </c>
      <c r="C206" s="10" t="s">
        <v>545</v>
      </c>
      <c r="D206" s="4" t="s">
        <v>363</v>
      </c>
      <c r="E206" s="5" t="s">
        <v>364</v>
      </c>
      <c r="F206" s="6" t="s">
        <v>25</v>
      </c>
      <c r="G206" s="3" t="s">
        <v>365</v>
      </c>
      <c r="H206" s="15">
        <v>7860923</v>
      </c>
    </row>
    <row r="207" spans="2:8" ht="15.75" x14ac:dyDescent="0.3">
      <c r="B207" s="5" t="s">
        <v>366</v>
      </c>
      <c r="C207" s="10" t="s">
        <v>545</v>
      </c>
      <c r="D207" s="4" t="s">
        <v>363</v>
      </c>
      <c r="E207" s="5" t="s">
        <v>367</v>
      </c>
      <c r="F207" s="6" t="s">
        <v>25</v>
      </c>
      <c r="G207" s="3" t="s">
        <v>365</v>
      </c>
      <c r="H207" s="15">
        <v>4105838</v>
      </c>
    </row>
    <row r="208" spans="2:8" ht="15.75" x14ac:dyDescent="0.3">
      <c r="B208" s="5" t="s">
        <v>370</v>
      </c>
      <c r="C208" s="10" t="s">
        <v>545</v>
      </c>
      <c r="D208" s="4" t="s">
        <v>363</v>
      </c>
      <c r="E208" s="5" t="s">
        <v>368</v>
      </c>
      <c r="F208" s="6" t="s">
        <v>25</v>
      </c>
      <c r="G208" s="3" t="s">
        <v>369</v>
      </c>
      <c r="H208" s="15">
        <v>5924565</v>
      </c>
    </row>
    <row r="209" spans="2:8" ht="15.75" x14ac:dyDescent="0.3">
      <c r="B209" s="5" t="s">
        <v>370</v>
      </c>
      <c r="C209" s="10" t="s">
        <v>545</v>
      </c>
      <c r="D209" s="4" t="s">
        <v>363</v>
      </c>
      <c r="E209" s="5" t="s">
        <v>371</v>
      </c>
      <c r="F209" s="6" t="s">
        <v>25</v>
      </c>
      <c r="G209" s="3" t="s">
        <v>369</v>
      </c>
      <c r="H209" s="15">
        <v>3094458</v>
      </c>
    </row>
    <row r="210" spans="2:8" ht="15.75" x14ac:dyDescent="0.3">
      <c r="B210" s="5" t="s">
        <v>374</v>
      </c>
      <c r="C210" s="10" t="s">
        <v>545</v>
      </c>
      <c r="D210" s="4" t="s">
        <v>363</v>
      </c>
      <c r="E210" s="5" t="s">
        <v>372</v>
      </c>
      <c r="F210" s="6" t="s">
        <v>25</v>
      </c>
      <c r="G210" s="3" t="s">
        <v>373</v>
      </c>
      <c r="H210" s="15">
        <v>5880869</v>
      </c>
    </row>
    <row r="211" spans="2:8" ht="15.75" x14ac:dyDescent="0.3">
      <c r="B211" s="5" t="s">
        <v>374</v>
      </c>
      <c r="C211" s="10" t="s">
        <v>545</v>
      </c>
      <c r="D211" s="4" t="s">
        <v>363</v>
      </c>
      <c r="E211" s="5" t="s">
        <v>375</v>
      </c>
      <c r="F211" s="6" t="s">
        <v>25</v>
      </c>
      <c r="G211" s="3" t="s">
        <v>373</v>
      </c>
      <c r="H211" s="15">
        <v>3071373</v>
      </c>
    </row>
    <row r="212" spans="2:8" ht="15.75" x14ac:dyDescent="0.3">
      <c r="B212" s="5" t="s">
        <v>378</v>
      </c>
      <c r="C212" s="10" t="s">
        <v>545</v>
      </c>
      <c r="D212" s="4" t="s">
        <v>363</v>
      </c>
      <c r="E212" s="5" t="s">
        <v>376</v>
      </c>
      <c r="F212" s="6" t="s">
        <v>25</v>
      </c>
      <c r="G212" s="3" t="s">
        <v>377</v>
      </c>
      <c r="H212" s="15">
        <v>1370688</v>
      </c>
    </row>
    <row r="213" spans="2:8" ht="15.75" x14ac:dyDescent="0.3">
      <c r="B213" s="5" t="s">
        <v>378</v>
      </c>
      <c r="C213" s="10" t="s">
        <v>545</v>
      </c>
      <c r="D213" s="4" t="s">
        <v>363</v>
      </c>
      <c r="E213" s="5" t="s">
        <v>379</v>
      </c>
      <c r="F213" s="6" t="s">
        <v>25</v>
      </c>
      <c r="G213" s="3" t="s">
        <v>377</v>
      </c>
      <c r="H213" s="15">
        <v>715924</v>
      </c>
    </row>
    <row r="214" spans="2:8" ht="15.75" x14ac:dyDescent="0.3">
      <c r="B214" s="5" t="s">
        <v>382</v>
      </c>
      <c r="C214" s="10" t="s">
        <v>545</v>
      </c>
      <c r="D214" s="4" t="s">
        <v>363</v>
      </c>
      <c r="E214" s="5" t="s">
        <v>380</v>
      </c>
      <c r="F214" s="6" t="s">
        <v>25</v>
      </c>
      <c r="G214" s="3" t="s">
        <v>381</v>
      </c>
      <c r="H214" s="15">
        <v>1296415</v>
      </c>
    </row>
    <row r="215" spans="2:8" ht="15.75" x14ac:dyDescent="0.3">
      <c r="B215" s="5" t="s">
        <v>382</v>
      </c>
      <c r="C215" s="10" t="s">
        <v>545</v>
      </c>
      <c r="D215" s="4" t="s">
        <v>363</v>
      </c>
      <c r="E215" s="5" t="s">
        <v>383</v>
      </c>
      <c r="F215" s="6" t="s">
        <v>25</v>
      </c>
      <c r="G215" s="3" t="s">
        <v>381</v>
      </c>
      <c r="H215" s="15">
        <v>677072</v>
      </c>
    </row>
    <row r="216" spans="2:8" ht="15.75" x14ac:dyDescent="0.3">
      <c r="B216" s="12" t="s">
        <v>386</v>
      </c>
      <c r="C216" s="10" t="s">
        <v>545</v>
      </c>
      <c r="D216" s="11" t="s">
        <v>363</v>
      </c>
      <c r="E216" s="12" t="s">
        <v>384</v>
      </c>
      <c r="F216" s="13" t="s">
        <v>25</v>
      </c>
      <c r="G216" s="10" t="s">
        <v>385</v>
      </c>
      <c r="H216" s="15">
        <v>13018279</v>
      </c>
    </row>
    <row r="217" spans="2:8" ht="15.75" x14ac:dyDescent="0.3">
      <c r="B217" s="12" t="s">
        <v>386</v>
      </c>
      <c r="C217" s="10" t="s">
        <v>545</v>
      </c>
      <c r="D217" s="11" t="s">
        <v>363</v>
      </c>
      <c r="E217" s="12" t="s">
        <v>387</v>
      </c>
      <c r="F217" s="13" t="s">
        <v>25</v>
      </c>
      <c r="G217" s="10" t="s">
        <v>385</v>
      </c>
      <c r="H217" s="15">
        <v>6798995</v>
      </c>
    </row>
    <row r="218" spans="2:8" ht="15.75" x14ac:dyDescent="0.3">
      <c r="B218" s="12" t="s">
        <v>390</v>
      </c>
      <c r="C218" s="10" t="s">
        <v>545</v>
      </c>
      <c r="D218" s="11" t="s">
        <v>363</v>
      </c>
      <c r="E218" s="12" t="s">
        <v>388</v>
      </c>
      <c r="F218" s="13" t="s">
        <v>25</v>
      </c>
      <c r="G218" s="10" t="s">
        <v>389</v>
      </c>
      <c r="H218" s="15">
        <v>2059492</v>
      </c>
    </row>
    <row r="219" spans="2:8" ht="15.75" x14ac:dyDescent="0.3">
      <c r="B219" s="12" t="s">
        <v>390</v>
      </c>
      <c r="C219" s="10" t="s">
        <v>545</v>
      </c>
      <c r="D219" s="11" t="s">
        <v>363</v>
      </c>
      <c r="E219" s="12" t="s">
        <v>391</v>
      </c>
      <c r="F219" s="13" t="s">
        <v>25</v>
      </c>
      <c r="G219" s="10" t="s">
        <v>389</v>
      </c>
      <c r="H219" s="15">
        <v>1255601</v>
      </c>
    </row>
    <row r="220" spans="2:8" ht="15.75" x14ac:dyDescent="0.3">
      <c r="B220" s="12" t="s">
        <v>394</v>
      </c>
      <c r="C220" s="10" t="s">
        <v>545</v>
      </c>
      <c r="D220" s="11" t="s">
        <v>363</v>
      </c>
      <c r="E220" s="12" t="s">
        <v>392</v>
      </c>
      <c r="F220" s="13" t="s">
        <v>25</v>
      </c>
      <c r="G220" s="10" t="s">
        <v>393</v>
      </c>
      <c r="H220" s="15">
        <v>4234680</v>
      </c>
    </row>
    <row r="221" spans="2:8" ht="15.75" x14ac:dyDescent="0.3">
      <c r="B221" s="12" t="s">
        <v>396</v>
      </c>
      <c r="C221" s="10" t="s">
        <v>545</v>
      </c>
      <c r="D221" s="11" t="s">
        <v>363</v>
      </c>
      <c r="E221" s="12" t="s">
        <v>395</v>
      </c>
      <c r="F221" s="13" t="s">
        <v>25</v>
      </c>
      <c r="G221" s="10" t="s">
        <v>393</v>
      </c>
      <c r="H221" s="15">
        <v>2211626</v>
      </c>
    </row>
    <row r="222" spans="2:8" ht="15.75" x14ac:dyDescent="0.3">
      <c r="B222" s="12" t="s">
        <v>399</v>
      </c>
      <c r="C222" s="10" t="s">
        <v>545</v>
      </c>
      <c r="D222" s="11" t="s">
        <v>363</v>
      </c>
      <c r="E222" s="12" t="s">
        <v>397</v>
      </c>
      <c r="F222" s="13" t="s">
        <v>25</v>
      </c>
      <c r="G222" s="10" t="s">
        <v>398</v>
      </c>
      <c r="H222" s="15">
        <v>4986394</v>
      </c>
    </row>
    <row r="223" spans="2:8" ht="15.75" x14ac:dyDescent="0.3">
      <c r="B223" s="12" t="s">
        <v>399</v>
      </c>
      <c r="C223" s="10" t="s">
        <v>545</v>
      </c>
      <c r="D223" s="11" t="s">
        <v>363</v>
      </c>
      <c r="E223" s="12" t="s">
        <v>400</v>
      </c>
      <c r="F223" s="13" t="s">
        <v>25</v>
      </c>
      <c r="G223" s="10" t="s">
        <v>398</v>
      </c>
      <c r="H223" s="15">
        <v>2604440</v>
      </c>
    </row>
    <row r="224" spans="2:8" ht="15.75" x14ac:dyDescent="0.3">
      <c r="B224" s="12" t="s">
        <v>403</v>
      </c>
      <c r="C224" s="10" t="s">
        <v>545</v>
      </c>
      <c r="D224" s="11" t="s">
        <v>363</v>
      </c>
      <c r="E224" s="12" t="s">
        <v>401</v>
      </c>
      <c r="F224" s="13" t="s">
        <v>25</v>
      </c>
      <c r="G224" s="10" t="s">
        <v>402</v>
      </c>
      <c r="H224" s="15">
        <v>8611501</v>
      </c>
    </row>
    <row r="225" spans="2:9" ht="15.75" x14ac:dyDescent="0.3">
      <c r="B225" s="12" t="s">
        <v>405</v>
      </c>
      <c r="C225" s="10" t="s">
        <v>545</v>
      </c>
      <c r="D225" s="11" t="s">
        <v>363</v>
      </c>
      <c r="E225" s="12" t="s">
        <v>404</v>
      </c>
      <c r="F225" s="13" t="s">
        <v>25</v>
      </c>
      <c r="G225" s="10" t="s">
        <v>402</v>
      </c>
      <c r="H225" s="15">
        <v>4497685</v>
      </c>
    </row>
    <row r="226" spans="2:9" ht="15.75" x14ac:dyDescent="0.3">
      <c r="B226" s="12" t="s">
        <v>408</v>
      </c>
      <c r="C226" s="10" t="s">
        <v>545</v>
      </c>
      <c r="D226" s="11" t="s">
        <v>363</v>
      </c>
      <c r="E226" s="12" t="s">
        <v>406</v>
      </c>
      <c r="F226" s="13" t="s">
        <v>25</v>
      </c>
      <c r="G226" s="10" t="s">
        <v>407</v>
      </c>
      <c r="H226" s="15">
        <v>4346864</v>
      </c>
    </row>
    <row r="227" spans="2:9" ht="15.75" x14ac:dyDescent="0.3">
      <c r="B227" s="12" t="s">
        <v>408</v>
      </c>
      <c r="C227" s="10" t="s">
        <v>545</v>
      </c>
      <c r="D227" s="11" t="s">
        <v>363</v>
      </c>
      <c r="E227" s="12" t="s">
        <v>409</v>
      </c>
      <c r="F227" s="13" t="s">
        <v>25</v>
      </c>
      <c r="G227" s="10" t="s">
        <v>407</v>
      </c>
      <c r="H227" s="15">
        <v>2270216</v>
      </c>
    </row>
    <row r="228" spans="2:9" ht="15.75" x14ac:dyDescent="0.3">
      <c r="B228" s="12" t="s">
        <v>412</v>
      </c>
      <c r="C228" s="10" t="s">
        <v>545</v>
      </c>
      <c r="D228" s="11" t="s">
        <v>363</v>
      </c>
      <c r="E228" s="12" t="s">
        <v>410</v>
      </c>
      <c r="F228" s="13" t="s">
        <v>25</v>
      </c>
      <c r="G228" s="10" t="s">
        <v>411</v>
      </c>
      <c r="H228" s="15">
        <v>5544937</v>
      </c>
    </row>
    <row r="229" spans="2:9" ht="15.75" x14ac:dyDescent="0.3">
      <c r="B229" s="12" t="s">
        <v>412</v>
      </c>
      <c r="C229" s="10" t="s">
        <v>545</v>
      </c>
      <c r="D229" s="11" t="s">
        <v>363</v>
      </c>
      <c r="E229" s="12" t="s">
        <v>413</v>
      </c>
      <c r="F229" s="13" t="s">
        <v>25</v>
      </c>
      <c r="G229" s="10" t="s">
        <v>411</v>
      </c>
      <c r="H229" s="15">
        <v>2896175</v>
      </c>
    </row>
    <row r="230" spans="2:9" ht="15.75" x14ac:dyDescent="0.3">
      <c r="B230" s="12" t="s">
        <v>416</v>
      </c>
      <c r="C230" s="10" t="s">
        <v>545</v>
      </c>
      <c r="D230" s="11" t="s">
        <v>363</v>
      </c>
      <c r="E230" s="12" t="s">
        <v>414</v>
      </c>
      <c r="F230" s="13" t="s">
        <v>25</v>
      </c>
      <c r="G230" s="10" t="s">
        <v>415</v>
      </c>
      <c r="H230" s="15">
        <v>1933156</v>
      </c>
    </row>
    <row r="231" spans="2:9" ht="15.75" x14ac:dyDescent="0.3">
      <c r="B231" s="12" t="s">
        <v>416</v>
      </c>
      <c r="C231" s="10" t="s">
        <v>545</v>
      </c>
      <c r="D231" s="11" t="s">
        <v>363</v>
      </c>
      <c r="E231" s="12" t="s">
        <v>417</v>
      </c>
      <c r="F231" s="13" t="s">
        <v>25</v>
      </c>
      <c r="G231" s="10" t="s">
        <v>415</v>
      </c>
      <c r="H231" s="15">
        <v>1009707</v>
      </c>
    </row>
    <row r="232" spans="2:9" ht="15.75" x14ac:dyDescent="0.3">
      <c r="B232" s="12" t="s">
        <v>403</v>
      </c>
      <c r="C232" s="10" t="s">
        <v>545</v>
      </c>
      <c r="D232" s="11" t="s">
        <v>363</v>
      </c>
      <c r="E232" s="12" t="s">
        <v>480</v>
      </c>
      <c r="F232" s="13" t="s">
        <v>25</v>
      </c>
      <c r="G232" s="10" t="s">
        <v>402</v>
      </c>
      <c r="H232" s="15">
        <v>-2312332</v>
      </c>
    </row>
    <row r="233" spans="2:9" ht="15.75" x14ac:dyDescent="0.3">
      <c r="B233" s="12" t="s">
        <v>405</v>
      </c>
      <c r="C233" s="10" t="s">
        <v>545</v>
      </c>
      <c r="D233" s="11" t="s">
        <v>363</v>
      </c>
      <c r="E233" s="12" t="s">
        <v>481</v>
      </c>
      <c r="F233" s="13" t="s">
        <v>25</v>
      </c>
      <c r="G233" s="10" t="s">
        <v>402</v>
      </c>
      <c r="H233" s="15">
        <v>-4427128</v>
      </c>
    </row>
    <row r="234" spans="2:9" ht="15.75" x14ac:dyDescent="0.3">
      <c r="B234" s="12" t="s">
        <v>439</v>
      </c>
      <c r="C234" s="10" t="s">
        <v>548</v>
      </c>
      <c r="D234" s="11" t="s">
        <v>436</v>
      </c>
      <c r="E234" s="12" t="s">
        <v>437</v>
      </c>
      <c r="F234" s="13" t="s">
        <v>25</v>
      </c>
      <c r="G234" s="10" t="s">
        <v>438</v>
      </c>
      <c r="H234" s="15">
        <v>1102032</v>
      </c>
    </row>
    <row r="235" spans="2:9" ht="15.75" x14ac:dyDescent="0.3">
      <c r="B235" s="12" t="s">
        <v>441</v>
      </c>
      <c r="C235" s="10" t="s">
        <v>548</v>
      </c>
      <c r="D235" s="11" t="s">
        <v>436</v>
      </c>
      <c r="E235" s="12" t="s">
        <v>440</v>
      </c>
      <c r="F235" s="13" t="s">
        <v>25</v>
      </c>
      <c r="G235" s="10" t="s">
        <v>438</v>
      </c>
      <c r="H235" s="15">
        <v>1099013</v>
      </c>
      <c r="I235" s="16">
        <f>SUM(H167:H235)</f>
        <v>242384187</v>
      </c>
    </row>
    <row r="237" spans="2:9" x14ac:dyDescent="0.25">
      <c r="H237" s="7">
        <f>SUM(H7:H236)</f>
        <v>504793478</v>
      </c>
      <c r="I237" s="7">
        <f>SUM(I7:I236)</f>
        <v>504793478</v>
      </c>
    </row>
    <row r="238" spans="2:9" x14ac:dyDescent="0.25">
      <c r="I238" s="16">
        <f>+H237-I237</f>
        <v>0</v>
      </c>
    </row>
  </sheetData>
  <sortState ref="B167:S244">
    <sortCondition ref="C167:C244"/>
  </sortState>
  <mergeCells count="1">
    <mergeCell ref="B2:H2"/>
  </mergeCells>
  <pageMargins left="0.7" right="0.7" top="0.75" bottom="0.75" header="0.3" footer="0.3"/>
  <pageSetup paperSize="5" scale="7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Deuda Exigible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diaz caceres</dc:creator>
  <cp:lastModifiedBy>jorge diaz caceres</cp:lastModifiedBy>
  <cp:lastPrinted>2021-10-07T18:59:32Z</cp:lastPrinted>
  <dcterms:created xsi:type="dcterms:W3CDTF">2021-10-07T18:29:54Z</dcterms:created>
  <dcterms:modified xsi:type="dcterms:W3CDTF">2021-10-07T19:24:21Z</dcterms:modified>
</cp:coreProperties>
</file>